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★水産庁提出\20201224水産庁提出（2019確報修正版）\冷蔵水産物流通調査2019年確報\"/>
    </mc:Choice>
  </mc:AlternateContent>
  <xr:revisionPtr revIDLastSave="0" documentId="13_ncr:1_{CC8D01D8-90B7-447D-BB0E-5CC4807AA84C}" xr6:coauthVersionLast="36" xr6:coauthVersionMax="36" xr10:uidLastSave="{00000000-0000-0000-0000-000000000000}"/>
  <bookViews>
    <workbookView xWindow="0" yWindow="0" windowWidth="21360" windowHeight="11940" xr2:uid="{9FF4B42F-C75B-4445-8733-65103FDEECD7}"/>
  </bookViews>
  <sheets>
    <sheet name="月別品目別月間入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6" i="2" l="1"/>
  <c r="S66" i="2" s="1"/>
  <c r="R64" i="2"/>
  <c r="S64" i="2" s="1"/>
  <c r="R63" i="2"/>
  <c r="S63" i="2" s="1"/>
  <c r="R61" i="2"/>
  <c r="S61" i="2" s="1"/>
  <c r="R60" i="2"/>
  <c r="S60" i="2" s="1"/>
  <c r="R59" i="2"/>
  <c r="S59" i="2" s="1"/>
  <c r="R58" i="2"/>
  <c r="S58" i="2" s="1"/>
  <c r="Q57" i="2"/>
  <c r="P57" i="2"/>
  <c r="O57" i="2"/>
  <c r="N57" i="2"/>
  <c r="M57" i="2"/>
  <c r="L57" i="2"/>
  <c r="K57" i="2"/>
  <c r="J57" i="2"/>
  <c r="I57" i="2"/>
  <c r="H57" i="2"/>
  <c r="G57" i="2"/>
  <c r="F57" i="2"/>
  <c r="R55" i="2"/>
  <c r="S55" i="2" s="1"/>
  <c r="R54" i="2"/>
  <c r="S54" i="2" s="1"/>
  <c r="R53" i="2"/>
  <c r="S53" i="2" s="1"/>
  <c r="R52" i="2"/>
  <c r="S52" i="2" s="1"/>
  <c r="R51" i="2"/>
  <c r="S51" i="2" s="1"/>
  <c r="R49" i="2"/>
  <c r="S49" i="2" s="1"/>
  <c r="R48" i="2"/>
  <c r="S48" i="2" s="1"/>
  <c r="R47" i="2"/>
  <c r="S47" i="2" s="1"/>
  <c r="Q46" i="2"/>
  <c r="P46" i="2"/>
  <c r="O46" i="2"/>
  <c r="N46" i="2"/>
  <c r="M46" i="2"/>
  <c r="L46" i="2"/>
  <c r="K46" i="2"/>
  <c r="J46" i="2"/>
  <c r="I46" i="2"/>
  <c r="H46" i="2"/>
  <c r="G46" i="2"/>
  <c r="F46" i="2"/>
  <c r="R45" i="2"/>
  <c r="S45" i="2" s="1"/>
  <c r="R43" i="2"/>
  <c r="S43" i="2" s="1"/>
  <c r="R42" i="2"/>
  <c r="S42" i="2" s="1"/>
  <c r="R41" i="2"/>
  <c r="S41" i="2" s="1"/>
  <c r="R40" i="2"/>
  <c r="S40" i="2" s="1"/>
  <c r="R39" i="2"/>
  <c r="S39" i="2" s="1"/>
  <c r="R37" i="2"/>
  <c r="S37" i="2" s="1"/>
  <c r="R36" i="2"/>
  <c r="S36" i="2" s="1"/>
  <c r="R35" i="2"/>
  <c r="S35" i="2" s="1"/>
  <c r="R34" i="2"/>
  <c r="S34" i="2" s="1"/>
  <c r="R33" i="2"/>
  <c r="S33" i="2" s="1"/>
  <c r="R31" i="2"/>
  <c r="S31" i="2" s="1"/>
  <c r="Q30" i="2"/>
  <c r="P30" i="2"/>
  <c r="O30" i="2"/>
  <c r="N30" i="2"/>
  <c r="M30" i="2"/>
  <c r="L30" i="2"/>
  <c r="K30" i="2"/>
  <c r="J30" i="2"/>
  <c r="I30" i="2"/>
  <c r="H30" i="2"/>
  <c r="G30" i="2"/>
  <c r="F30" i="2"/>
  <c r="R29" i="2"/>
  <c r="S29" i="2" s="1"/>
  <c r="R28" i="2"/>
  <c r="S28" i="2" s="1"/>
  <c r="R27" i="2"/>
  <c r="S27" i="2" s="1"/>
  <c r="R25" i="2"/>
  <c r="S25" i="2" s="1"/>
  <c r="R24" i="2"/>
  <c r="S24" i="2" s="1"/>
  <c r="R23" i="2"/>
  <c r="S23" i="2" s="1"/>
  <c r="R22" i="2"/>
  <c r="S22" i="2" s="1"/>
  <c r="R21" i="2"/>
  <c r="S21" i="2" s="1"/>
  <c r="R19" i="2"/>
  <c r="S19" i="2" s="1"/>
  <c r="R18" i="2"/>
  <c r="S18" i="2" s="1"/>
  <c r="R17" i="2"/>
  <c r="S17" i="2" s="1"/>
  <c r="Q16" i="2"/>
  <c r="P16" i="2"/>
  <c r="O16" i="2"/>
  <c r="N16" i="2"/>
  <c r="M16" i="2"/>
  <c r="L16" i="2"/>
  <c r="K16" i="2"/>
  <c r="J16" i="2"/>
  <c r="I16" i="2"/>
  <c r="H16" i="2"/>
  <c r="G16" i="2"/>
  <c r="F16" i="2"/>
  <c r="R13" i="2"/>
  <c r="S13" i="2" s="1"/>
  <c r="P15" i="2" l="1"/>
  <c r="P11" i="2" s="1"/>
  <c r="J15" i="2"/>
  <c r="J11" i="2" s="1"/>
  <c r="K15" i="2"/>
  <c r="K11" i="2" s="1"/>
  <c r="O15" i="2"/>
  <c r="O11" i="2" s="1"/>
  <c r="L15" i="2"/>
  <c r="L11" i="2" s="1"/>
  <c r="R30" i="2"/>
  <c r="S30" i="2" s="1"/>
  <c r="I15" i="2"/>
  <c r="I11" i="2" s="1"/>
  <c r="Q15" i="2"/>
  <c r="Q11" i="2" s="1"/>
  <c r="N15" i="2"/>
  <c r="N11" i="2" s="1"/>
  <c r="H15" i="2"/>
  <c r="H11" i="2" s="1"/>
  <c r="R16" i="2"/>
  <c r="S16" i="2" s="1"/>
  <c r="R46" i="2"/>
  <c r="S46" i="2" s="1"/>
  <c r="F15" i="2"/>
  <c r="F11" i="2" s="1"/>
  <c r="G15" i="2"/>
  <c r="G11" i="2" s="1"/>
  <c r="M15" i="2"/>
  <c r="M11" i="2" s="1"/>
  <c r="R57" i="2"/>
  <c r="S57" i="2" s="1"/>
  <c r="R11" i="2" l="1"/>
  <c r="S11" i="2" s="1"/>
  <c r="R15" i="2"/>
  <c r="S15" i="2" s="1"/>
</calcChain>
</file>

<file path=xl/sharedStrings.xml><?xml version="1.0" encoding="utf-8"?>
<sst xmlns="http://schemas.openxmlformats.org/spreadsheetml/2006/main" count="66" uniqueCount="64">
  <si>
    <t>（1）　合　　　　　計</t>
    <phoneticPr fontId="5"/>
  </si>
  <si>
    <t>単位：ｔ</t>
    <rPh sb="0" eb="2">
      <t>タンイ</t>
    </rPh>
    <phoneticPr fontId="5"/>
  </si>
  <si>
    <t>品　　　　　目</t>
    <rPh sb="0" eb="7">
      <t>ヒンモク</t>
    </rPh>
    <phoneticPr fontId="5"/>
  </si>
  <si>
    <t>2</t>
    <phoneticPr fontId="10"/>
  </si>
  <si>
    <t>3</t>
    <phoneticPr fontId="10"/>
  </si>
  <si>
    <t>4</t>
    <phoneticPr fontId="10"/>
  </si>
  <si>
    <t>6</t>
    <phoneticPr fontId="10"/>
  </si>
  <si>
    <t>7</t>
    <phoneticPr fontId="10"/>
  </si>
  <si>
    <t>8</t>
    <phoneticPr fontId="10"/>
  </si>
  <si>
    <t>9</t>
    <phoneticPr fontId="10"/>
  </si>
  <si>
    <t>10</t>
    <phoneticPr fontId="10"/>
  </si>
  <si>
    <t>11</t>
    <phoneticPr fontId="10"/>
  </si>
  <si>
    <t>12</t>
    <phoneticPr fontId="10"/>
  </si>
  <si>
    <t>年 平 均</t>
  </si>
  <si>
    <t>品目</t>
    <phoneticPr fontId="10"/>
  </si>
  <si>
    <t>1  月</t>
  </si>
  <si>
    <t>水産物計</t>
  </si>
  <si>
    <t>生鮮品</t>
    <phoneticPr fontId="10"/>
  </si>
  <si>
    <t>冷凍品</t>
    <phoneticPr fontId="10"/>
  </si>
  <si>
    <t>まぐろ類</t>
  </si>
  <si>
    <t>びんなが</t>
  </si>
  <si>
    <t>めばち</t>
  </si>
  <si>
    <t>きはだ</t>
  </si>
  <si>
    <t>くろまぐろ</t>
  </si>
  <si>
    <t>みなみまぐろ</t>
  </si>
  <si>
    <t>その他のまぐろ類</t>
  </si>
  <si>
    <t>かじき類</t>
  </si>
  <si>
    <t>かつお</t>
  </si>
  <si>
    <t>さけ類</t>
  </si>
  <si>
    <t>ます類</t>
  </si>
  <si>
    <t>にしん</t>
  </si>
  <si>
    <t>いわし類</t>
  </si>
  <si>
    <t>まいわし</t>
  </si>
  <si>
    <t>その他のいわし類</t>
  </si>
  <si>
    <t>まあじ</t>
  </si>
  <si>
    <t>さば類</t>
  </si>
  <si>
    <t>さんま</t>
  </si>
  <si>
    <t>かれい類</t>
  </si>
  <si>
    <t>たら</t>
  </si>
  <si>
    <t>すけとうだら</t>
  </si>
  <si>
    <t>たい類</t>
  </si>
  <si>
    <t>その他の魚類</t>
  </si>
  <si>
    <t>貝類</t>
  </si>
  <si>
    <t>えび類</t>
  </si>
  <si>
    <t>いか類</t>
  </si>
  <si>
    <t>するめいか（まついか）</t>
  </si>
  <si>
    <t>こういか（もんごういか）</t>
  </si>
  <si>
    <t>その他のいか類</t>
  </si>
  <si>
    <t>たこ類</t>
  </si>
  <si>
    <t>その他の水産動物類</t>
  </si>
  <si>
    <t>くじら</t>
  </si>
  <si>
    <t>すけとうだらすり身</t>
  </si>
  <si>
    <t>その他のすり身</t>
  </si>
  <si>
    <t>塩蔵品</t>
    <phoneticPr fontId="10"/>
  </si>
  <si>
    <t>たらこ</t>
  </si>
  <si>
    <t>さけ・ますの卵</t>
  </si>
  <si>
    <t>かずのこ</t>
  </si>
  <si>
    <t>その他塩蔵品</t>
  </si>
  <si>
    <t>水産加工品</t>
    <phoneticPr fontId="10"/>
  </si>
  <si>
    <t>３　　月　別　品　目　別　月　間　入　庫　量</t>
    <phoneticPr fontId="5"/>
  </si>
  <si>
    <t>年　　　間
延べ入庫量</t>
    <phoneticPr fontId="5"/>
  </si>
  <si>
    <t>毎月1日から月末までの間に入庫された延べ入庫量であり、月間入庫量(1)合計とは、(2)産地及び(3)消費地の入庫量を合計したものである。</t>
    <phoneticPr fontId="5"/>
  </si>
  <si>
    <t>令.元</t>
    <rPh sb="0" eb="1">
      <t>レイ</t>
    </rPh>
    <rPh sb="2" eb="3">
      <t>モト</t>
    </rPh>
    <phoneticPr fontId="3"/>
  </si>
  <si>
    <t>5  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</si>
</sst>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0"/>
    <numFmt numFmtId="177" formatCode="[$-411]gg&quot;.&quot;ee"/>
    <numFmt numFmtId="178" formatCode="#\ ###\ ##0\ ;\-#\ ###\ ##0\ ;\-\ ;@"/>
    <numFmt numFmtId="179" formatCode="#\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7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/>
  </cellStyleXfs>
  <cellXfs count="53">
    <xf numFmtId="0" fontId="0" fillId="0" borderId="0" xfId="0">
      <alignment vertical="center"/>
    </xf>
    <xf numFmtId="176" fontId="2" fillId="0" borderId="0" xfId="1" applyNumberFormat="1" applyFont="1" applyFill="1"/>
    <xf numFmtId="49" fontId="2" fillId="0" borderId="0" xfId="1" applyNumberFormat="1" applyFont="1" applyFill="1" applyAlignment="1">
      <alignment horizontal="right"/>
    </xf>
    <xf numFmtId="176" fontId="2" fillId="0" borderId="0" xfId="1" applyNumberFormat="1" applyFont="1" applyFill="1" applyAlignment="1">
      <alignment horizontal="right"/>
    </xf>
    <xf numFmtId="176" fontId="4" fillId="0" borderId="0" xfId="1" applyNumberFormat="1" applyFont="1" applyFill="1"/>
    <xf numFmtId="176" fontId="6" fillId="0" borderId="0" xfId="1" applyNumberFormat="1" applyFont="1" applyFill="1"/>
    <xf numFmtId="49" fontId="6" fillId="0" borderId="0" xfId="1" applyNumberFormat="1" applyFont="1" applyFill="1" applyAlignment="1">
      <alignment horizontal="right"/>
    </xf>
    <xf numFmtId="176" fontId="7" fillId="0" borderId="0" xfId="1" applyNumberFormat="1" applyFont="1" applyFill="1"/>
    <xf numFmtId="49" fontId="7" fillId="0" borderId="0" xfId="1" applyNumberFormat="1" applyFont="1" applyFill="1" applyAlignment="1">
      <alignment horizontal="right"/>
    </xf>
    <xf numFmtId="176" fontId="8" fillId="0" borderId="0" xfId="1" applyNumberFormat="1" applyFont="1" applyFill="1"/>
    <xf numFmtId="176" fontId="9" fillId="0" borderId="0" xfId="1" applyNumberFormat="1" applyFont="1" applyFill="1" applyAlignment="1">
      <alignment horizontal="right"/>
    </xf>
    <xf numFmtId="177" fontId="9" fillId="0" borderId="4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5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Alignment="1">
      <alignment horizont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176" fontId="9" fillId="0" borderId="8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176" fontId="9" fillId="0" borderId="12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Border="1" applyAlignment="1">
      <alignment horizontal="center" wrapText="1"/>
    </xf>
    <xf numFmtId="49" fontId="9" fillId="0" borderId="6" xfId="1" applyNumberFormat="1" applyFont="1" applyFill="1" applyBorder="1" applyAlignment="1">
      <alignment horizontal="right" wrapText="1"/>
    </xf>
    <xf numFmtId="176" fontId="9" fillId="0" borderId="8" xfId="1" applyNumberFormat="1" applyFont="1" applyFill="1" applyBorder="1" applyAlignment="1">
      <alignment horizontal="center" wrapText="1"/>
    </xf>
    <xf numFmtId="49" fontId="12" fillId="0" borderId="6" xfId="1" applyNumberFormat="1" applyFont="1" applyFill="1" applyBorder="1" applyAlignment="1">
      <alignment horizontal="right"/>
    </xf>
    <xf numFmtId="178" fontId="12" fillId="0" borderId="0" xfId="1" applyNumberFormat="1" applyFont="1" applyFill="1"/>
    <xf numFmtId="179" fontId="12" fillId="0" borderId="8" xfId="1" applyNumberFormat="1" applyFont="1" applyFill="1" applyBorder="1" applyAlignment="1"/>
    <xf numFmtId="176" fontId="12" fillId="0" borderId="0" xfId="1" applyNumberFormat="1" applyFont="1" applyFill="1"/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176" fontId="9" fillId="0" borderId="9" xfId="1" applyNumberFormat="1" applyFont="1" applyFill="1" applyBorder="1"/>
    <xf numFmtId="49" fontId="9" fillId="0" borderId="10" xfId="1" applyNumberFormat="1" applyFont="1" applyFill="1" applyBorder="1" applyAlignment="1">
      <alignment horizontal="right"/>
    </xf>
    <xf numFmtId="176" fontId="9" fillId="0" borderId="12" xfId="1" applyNumberFormat="1" applyFont="1" applyFill="1" applyBorder="1"/>
    <xf numFmtId="176" fontId="9" fillId="0" borderId="0" xfId="1" applyNumberFormat="1" applyFont="1" applyFill="1"/>
    <xf numFmtId="49" fontId="9" fillId="0" borderId="0" xfId="1" applyNumberFormat="1" applyFont="1" applyFill="1" applyAlignment="1">
      <alignment horizontal="right"/>
    </xf>
    <xf numFmtId="0" fontId="12" fillId="0" borderId="0" xfId="1" applyFont="1" applyFill="1" applyAlignment="1">
      <alignment horizontal="distributed"/>
    </xf>
    <xf numFmtId="0" fontId="1" fillId="0" borderId="0" xfId="1" applyFont="1" applyFill="1" applyAlignment="1">
      <alignment horizontal="distributed"/>
    </xf>
    <xf numFmtId="176" fontId="12" fillId="0" borderId="0" xfId="1" applyNumberFormat="1" applyFont="1" applyFill="1" applyBorder="1" applyAlignment="1">
      <alignment horizontal="distributed"/>
    </xf>
    <xf numFmtId="49" fontId="4" fillId="0" borderId="0" xfId="1" applyNumberFormat="1" applyFont="1" applyFill="1" applyAlignment="1">
      <alignment horizontal="center"/>
    </xf>
    <xf numFmtId="176" fontId="7" fillId="0" borderId="0" xfId="1" applyNumberFormat="1" applyFont="1" applyFill="1" applyAlignment="1">
      <alignment horizontal="center"/>
    </xf>
    <xf numFmtId="176" fontId="8" fillId="0" borderId="1" xfId="1" applyNumberFormat="1" applyFont="1" applyFill="1" applyBorder="1" applyAlignment="1">
      <alignment vertical="top" shrinkToFit="1"/>
    </xf>
    <xf numFmtId="0" fontId="8" fillId="0" borderId="1" xfId="1" applyFont="1" applyFill="1" applyBorder="1" applyAlignment="1">
      <alignment vertical="top" shrinkToFit="1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2" xr:uid="{C417266F-386E-4349-B186-39B656A08B1D}"/>
    <cellStyle name="標準 3" xfId="1" xr:uid="{2E9D4485-D851-410A-A4DC-2CC0CE53CE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16275-B3D4-4AED-A923-2877379F5D35}">
  <sheetPr codeName="Sheet13">
    <pageSetUpPr fitToPage="1"/>
  </sheetPr>
  <dimension ref="A1:T67"/>
  <sheetViews>
    <sheetView tabSelected="1" zoomScale="75" zoomScaleNormal="75" workbookViewId="0">
      <pane xSplit="5" ySplit="9" topLeftCell="F10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3" width="1.875" style="35" customWidth="1"/>
    <col min="4" max="4" width="22.625" style="35" customWidth="1"/>
    <col min="5" max="5" width="2.875" style="36" customWidth="1"/>
    <col min="6" max="19" width="13.125" style="35" customWidth="1"/>
    <col min="20" max="20" width="4.25" style="35" customWidth="1"/>
    <col min="21" max="16384" width="9" style="35"/>
  </cols>
  <sheetData>
    <row r="1" spans="1:20" s="1" customFormat="1" ht="15.95" customHeight="1" x14ac:dyDescent="0.15">
      <c r="E1" s="2"/>
      <c r="T1" s="3"/>
    </row>
    <row r="2" spans="1:20" s="1" customFormat="1" ht="13.35" customHeight="1" x14ac:dyDescent="0.15">
      <c r="E2" s="2"/>
      <c r="T2" s="3"/>
    </row>
    <row r="3" spans="1:20" s="4" customFormat="1" ht="21" customHeight="1" x14ac:dyDescent="0.2">
      <c r="A3" s="40" t="s">
        <v>59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s="5" customFormat="1" ht="13.5" customHeight="1" x14ac:dyDescent="0.15">
      <c r="E4" s="6"/>
    </row>
    <row r="5" spans="1:20" s="7" customFormat="1" ht="21" customHeight="1" x14ac:dyDescent="0.2">
      <c r="E5" s="8"/>
      <c r="K5" s="41" t="s">
        <v>0</v>
      </c>
      <c r="L5" s="41"/>
    </row>
    <row r="6" spans="1:20" s="9" customFormat="1" ht="15.95" customHeight="1" thickBot="1" x14ac:dyDescent="0.2">
      <c r="C6" s="42" t="s">
        <v>61</v>
      </c>
      <c r="D6" s="43"/>
      <c r="E6" s="43"/>
      <c r="F6" s="43"/>
      <c r="G6" s="43"/>
      <c r="H6" s="43"/>
      <c r="I6" s="43"/>
      <c r="J6" s="43"/>
      <c r="K6" s="43"/>
      <c r="S6" s="10" t="s">
        <v>1</v>
      </c>
    </row>
    <row r="7" spans="1:20" s="15" customFormat="1" ht="15" customHeight="1" thickTop="1" x14ac:dyDescent="0.15">
      <c r="A7" s="44" t="s">
        <v>2</v>
      </c>
      <c r="B7" s="44"/>
      <c r="C7" s="44"/>
      <c r="D7" s="44"/>
      <c r="E7" s="45"/>
      <c r="F7" s="11">
        <v>43466</v>
      </c>
      <c r="G7" s="12"/>
      <c r="H7" s="12"/>
      <c r="I7" s="12"/>
      <c r="J7" s="12" t="s">
        <v>62</v>
      </c>
      <c r="K7" s="12"/>
      <c r="L7" s="12"/>
      <c r="M7" s="12"/>
      <c r="N7" s="12"/>
      <c r="O7" s="12"/>
      <c r="P7" s="12"/>
      <c r="Q7" s="12"/>
      <c r="R7" s="50" t="s">
        <v>60</v>
      </c>
      <c r="S7" s="13"/>
      <c r="T7" s="14"/>
    </row>
    <row r="8" spans="1:20" s="15" customFormat="1" ht="15" customHeight="1" x14ac:dyDescent="0.15">
      <c r="A8" s="46"/>
      <c r="B8" s="46"/>
      <c r="C8" s="46"/>
      <c r="D8" s="46"/>
      <c r="E8" s="47"/>
      <c r="F8" s="16"/>
      <c r="G8" s="17" t="s">
        <v>3</v>
      </c>
      <c r="H8" s="17" t="s">
        <v>4</v>
      </c>
      <c r="I8" s="17" t="s">
        <v>5</v>
      </c>
      <c r="J8" s="17"/>
      <c r="K8" s="17" t="s">
        <v>6</v>
      </c>
      <c r="L8" s="17" t="s">
        <v>7</v>
      </c>
      <c r="M8" s="17" t="s">
        <v>8</v>
      </c>
      <c r="N8" s="17" t="s">
        <v>9</v>
      </c>
      <c r="O8" s="17" t="s">
        <v>10</v>
      </c>
      <c r="P8" s="17" t="s">
        <v>11</v>
      </c>
      <c r="Q8" s="17" t="s">
        <v>12</v>
      </c>
      <c r="R8" s="51"/>
      <c r="S8" s="16" t="s">
        <v>13</v>
      </c>
      <c r="T8" s="18" t="s">
        <v>14</v>
      </c>
    </row>
    <row r="9" spans="1:20" s="15" customFormat="1" ht="15" customHeight="1" x14ac:dyDescent="0.15">
      <c r="A9" s="48"/>
      <c r="B9" s="48"/>
      <c r="C9" s="48"/>
      <c r="D9" s="48"/>
      <c r="E9" s="49"/>
      <c r="F9" s="19" t="s">
        <v>15</v>
      </c>
      <c r="G9" s="20"/>
      <c r="H9" s="20"/>
      <c r="I9" s="20"/>
      <c r="J9" s="20" t="s">
        <v>63</v>
      </c>
      <c r="K9" s="20"/>
      <c r="L9" s="20"/>
      <c r="M9" s="20"/>
      <c r="N9" s="20"/>
      <c r="O9" s="20"/>
      <c r="P9" s="20"/>
      <c r="Q9" s="20"/>
      <c r="R9" s="52"/>
      <c r="S9" s="19"/>
      <c r="T9" s="21"/>
    </row>
    <row r="10" spans="1:20" s="15" customFormat="1" ht="12" customHeight="1" x14ac:dyDescent="0.15">
      <c r="A10" s="22"/>
      <c r="B10" s="22"/>
      <c r="C10" s="22"/>
      <c r="D10" s="22"/>
      <c r="E10" s="23"/>
      <c r="T10" s="24"/>
    </row>
    <row r="11" spans="1:20" s="28" customFormat="1" ht="14.1" customHeight="1" x14ac:dyDescent="0.15">
      <c r="A11" s="39" t="s">
        <v>16</v>
      </c>
      <c r="B11" s="38"/>
      <c r="C11" s="38"/>
      <c r="D11" s="38"/>
      <c r="E11" s="25">
        <v>1</v>
      </c>
      <c r="F11" s="26">
        <f>SUBTOTAL(9,F13:F66)</f>
        <v>255794.11900000006</v>
      </c>
      <c r="G11" s="26">
        <f>SUBTOTAL(9,G13:G66)</f>
        <v>223608.45100000003</v>
      </c>
      <c r="H11" s="26">
        <f t="shared" ref="H11:Q11" si="0">SUBTOTAL(9,H13:H66)</f>
        <v>246646.34399999995</v>
      </c>
      <c r="I11" s="26">
        <f t="shared" si="0"/>
        <v>278672.772</v>
      </c>
      <c r="J11" s="26">
        <f t="shared" si="0"/>
        <v>252014.83899999992</v>
      </c>
      <c r="K11" s="26">
        <f t="shared" si="0"/>
        <v>239617.95299999998</v>
      </c>
      <c r="L11" s="26">
        <f t="shared" si="0"/>
        <v>260553.62299999999</v>
      </c>
      <c r="M11" s="26">
        <f t="shared" si="0"/>
        <v>233252.29699999996</v>
      </c>
      <c r="N11" s="26">
        <f t="shared" si="0"/>
        <v>236928.55899999995</v>
      </c>
      <c r="O11" s="26">
        <f t="shared" si="0"/>
        <v>265819.35099999997</v>
      </c>
      <c r="P11" s="26">
        <f t="shared" si="0"/>
        <v>266830.72699999996</v>
      </c>
      <c r="Q11" s="26">
        <f t="shared" si="0"/>
        <v>283899.22699999996</v>
      </c>
      <c r="R11" s="26">
        <f>IF(ISERR(SUM(F11:Q11)),"-",SUM(F11:Q11))</f>
        <v>3043638.2619999996</v>
      </c>
      <c r="S11" s="26">
        <f>IF(ISERR(R11/12),"-",R11/12)</f>
        <v>253636.5218333333</v>
      </c>
      <c r="T11" s="27">
        <v>1</v>
      </c>
    </row>
    <row r="12" spans="1:20" s="28" customFormat="1" ht="14.1" customHeight="1" x14ac:dyDescent="0.15">
      <c r="A12" s="29"/>
      <c r="B12" s="30"/>
      <c r="C12" s="30"/>
      <c r="D12" s="30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7"/>
    </row>
    <row r="13" spans="1:20" s="28" customFormat="1" ht="14.1" customHeight="1" x14ac:dyDescent="0.15">
      <c r="A13" s="39" t="s">
        <v>17</v>
      </c>
      <c r="B13" s="38"/>
      <c r="C13" s="38"/>
      <c r="D13" s="38"/>
      <c r="E13" s="25">
        <v>2</v>
      </c>
      <c r="F13" s="26">
        <v>3793.2</v>
      </c>
      <c r="G13" s="26">
        <v>4172.0029999999997</v>
      </c>
      <c r="H13" s="26">
        <v>4143.7610000000004</v>
      </c>
      <c r="I13" s="26">
        <v>5418.5050000000001</v>
      </c>
      <c r="J13" s="26">
        <v>5819.6</v>
      </c>
      <c r="K13" s="26">
        <v>5857.7</v>
      </c>
      <c r="L13" s="26">
        <v>6971.6090000000004</v>
      </c>
      <c r="M13" s="26">
        <v>5987.2219999999998</v>
      </c>
      <c r="N13" s="26">
        <v>7831.9359999999997</v>
      </c>
      <c r="O13" s="26">
        <v>8800.0660000000007</v>
      </c>
      <c r="P13" s="26">
        <v>7816.9120000000003</v>
      </c>
      <c r="Q13" s="26">
        <v>7178.4</v>
      </c>
      <c r="R13" s="26">
        <f>IF(ISERR(SUM(F13:Q13)),"-",SUM(F13:Q13))</f>
        <v>73790.914000000004</v>
      </c>
      <c r="S13" s="26">
        <f>IF(ISERR(R13/12),"-",R13/12)</f>
        <v>6149.2428333333337</v>
      </c>
      <c r="T13" s="27">
        <v>2</v>
      </c>
    </row>
    <row r="14" spans="1:20" s="28" customFormat="1" ht="14.1" customHeight="1" x14ac:dyDescent="0.15">
      <c r="A14" s="29"/>
      <c r="B14" s="30"/>
      <c r="C14" s="30"/>
      <c r="D14" s="30"/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7"/>
    </row>
    <row r="15" spans="1:20" s="28" customFormat="1" ht="14.1" customHeight="1" x14ac:dyDescent="0.15">
      <c r="A15" s="39" t="s">
        <v>18</v>
      </c>
      <c r="B15" s="38"/>
      <c r="C15" s="38"/>
      <c r="D15" s="38"/>
      <c r="E15" s="25">
        <v>3</v>
      </c>
      <c r="F15" s="26">
        <f>SUBTOTAL(9,F16:F55)</f>
        <v>213474.86900000006</v>
      </c>
      <c r="G15" s="26">
        <f>SUBTOTAL(9,G16:G55)</f>
        <v>184238.28599999999</v>
      </c>
      <c r="H15" s="26">
        <f t="shared" ref="H15:Q15" si="1">SUBTOTAL(9,H16:H55)</f>
        <v>202415.52399999995</v>
      </c>
      <c r="I15" s="26">
        <f t="shared" si="1"/>
        <v>223555.95699999999</v>
      </c>
      <c r="J15" s="26">
        <f t="shared" si="1"/>
        <v>204766.20699999994</v>
      </c>
      <c r="K15" s="26">
        <f t="shared" si="1"/>
        <v>189352.35399999999</v>
      </c>
      <c r="L15" s="26">
        <f t="shared" si="1"/>
        <v>209623.66700000002</v>
      </c>
      <c r="M15" s="26">
        <f t="shared" si="1"/>
        <v>188901.60099999997</v>
      </c>
      <c r="N15" s="26">
        <f t="shared" si="1"/>
        <v>190273.69499999998</v>
      </c>
      <c r="O15" s="26">
        <f t="shared" si="1"/>
        <v>213308.08599999998</v>
      </c>
      <c r="P15" s="26">
        <f t="shared" si="1"/>
        <v>213730.58199999997</v>
      </c>
      <c r="Q15" s="26">
        <f t="shared" si="1"/>
        <v>231526.133</v>
      </c>
      <c r="R15" s="26">
        <f>IF(ISERR(SUM(F15:Q15)),"-",SUM(F15:Q15))</f>
        <v>2465166.9610000001</v>
      </c>
      <c r="S15" s="26">
        <f>IF(ISERR(R15/12),"-",R15/12)</f>
        <v>205430.58008333333</v>
      </c>
      <c r="T15" s="27">
        <v>3</v>
      </c>
    </row>
    <row r="16" spans="1:20" s="28" customFormat="1" ht="14.1" customHeight="1" x14ac:dyDescent="0.15">
      <c r="A16" s="29"/>
      <c r="B16" s="30"/>
      <c r="C16" s="37" t="s">
        <v>19</v>
      </c>
      <c r="D16" s="38"/>
      <c r="E16" s="25">
        <v>4</v>
      </c>
      <c r="F16" s="26">
        <f>SUBTOTAL(9,F17:F23)</f>
        <v>18556.235000000001</v>
      </c>
      <c r="G16" s="26">
        <f>SUBTOTAL(9,G17:G23)</f>
        <v>17522.669000000002</v>
      </c>
      <c r="H16" s="26">
        <f t="shared" ref="H16:Q16" si="2">SUBTOTAL(9,H17:H23)</f>
        <v>18596.623</v>
      </c>
      <c r="I16" s="26">
        <f t="shared" si="2"/>
        <v>22304.392999999996</v>
      </c>
      <c r="J16" s="26">
        <f t="shared" si="2"/>
        <v>17113.307999999997</v>
      </c>
      <c r="K16" s="26">
        <f t="shared" si="2"/>
        <v>19350.241000000002</v>
      </c>
      <c r="L16" s="26">
        <f t="shared" si="2"/>
        <v>20256.37</v>
      </c>
      <c r="M16" s="26">
        <f t="shared" si="2"/>
        <v>19886.559999999998</v>
      </c>
      <c r="N16" s="26">
        <f t="shared" si="2"/>
        <v>18078.260999999999</v>
      </c>
      <c r="O16" s="26">
        <f t="shared" si="2"/>
        <v>20298.541000000001</v>
      </c>
      <c r="P16" s="26">
        <f t="shared" si="2"/>
        <v>19492.516000000003</v>
      </c>
      <c r="Q16" s="26">
        <f t="shared" si="2"/>
        <v>20990.706999999999</v>
      </c>
      <c r="R16" s="26">
        <f>IF(ISERR(SUM(F16:Q16)),"-",SUM(F16:Q16))</f>
        <v>232446.424</v>
      </c>
      <c r="S16" s="26">
        <f>IF(ISERR(R16/12),"-",R16/12)</f>
        <v>19370.535333333333</v>
      </c>
      <c r="T16" s="27">
        <v>4</v>
      </c>
    </row>
    <row r="17" spans="1:20" s="28" customFormat="1" ht="14.1" customHeight="1" x14ac:dyDescent="0.15">
      <c r="A17" s="29"/>
      <c r="B17" s="30"/>
      <c r="C17" s="30"/>
      <c r="D17" s="31" t="s">
        <v>20</v>
      </c>
      <c r="E17" s="25">
        <v>5</v>
      </c>
      <c r="F17" s="26">
        <v>1239.81</v>
      </c>
      <c r="G17" s="26">
        <v>1435.864</v>
      </c>
      <c r="H17" s="26">
        <v>1036.1110000000001</v>
      </c>
      <c r="I17" s="26">
        <v>980.87099999999998</v>
      </c>
      <c r="J17" s="26">
        <v>601.73500000000001</v>
      </c>
      <c r="K17" s="26">
        <v>1472.585</v>
      </c>
      <c r="L17" s="26">
        <v>2267.5100000000002</v>
      </c>
      <c r="M17" s="26">
        <v>1643.5250000000001</v>
      </c>
      <c r="N17" s="26">
        <v>1508.2249999999999</v>
      </c>
      <c r="O17" s="26">
        <v>2977.5079999999998</v>
      </c>
      <c r="P17" s="26">
        <v>1442.3340000000001</v>
      </c>
      <c r="Q17" s="26">
        <v>1122.828</v>
      </c>
      <c r="R17" s="26">
        <f>IF(ISERR(SUM(F17:Q17)),"-",SUM(F17:Q17))</f>
        <v>17728.906000000003</v>
      </c>
      <c r="S17" s="26">
        <f>IF(ISERR(R17/12),"-",R17/12)</f>
        <v>1477.4088333333336</v>
      </c>
      <c r="T17" s="27">
        <v>5</v>
      </c>
    </row>
    <row r="18" spans="1:20" s="28" customFormat="1" ht="14.1" customHeight="1" x14ac:dyDescent="0.15">
      <c r="A18" s="29"/>
      <c r="B18" s="30"/>
      <c r="C18" s="30"/>
      <c r="D18" s="31" t="s">
        <v>21</v>
      </c>
      <c r="E18" s="25">
        <v>6</v>
      </c>
      <c r="F18" s="26">
        <v>5285.74</v>
      </c>
      <c r="G18" s="26">
        <v>5437.9610000000002</v>
      </c>
      <c r="H18" s="26">
        <v>5267.6210000000001</v>
      </c>
      <c r="I18" s="26">
        <v>5847.2169999999996</v>
      </c>
      <c r="J18" s="26">
        <v>4494.3990000000003</v>
      </c>
      <c r="K18" s="26">
        <v>6207.5230000000001</v>
      </c>
      <c r="L18" s="26">
        <v>5340.0569999999998</v>
      </c>
      <c r="M18" s="26">
        <v>4461.6499999999996</v>
      </c>
      <c r="N18" s="26">
        <v>5556.7629999999999</v>
      </c>
      <c r="O18" s="26">
        <v>5292.0940000000001</v>
      </c>
      <c r="P18" s="26">
        <v>5609.0039999999999</v>
      </c>
      <c r="Q18" s="26">
        <v>5450.5559999999996</v>
      </c>
      <c r="R18" s="26">
        <f>IF(ISERR(SUM(F18:Q18)),"-",SUM(F18:Q18))</f>
        <v>64250.584999999999</v>
      </c>
      <c r="S18" s="26">
        <f>IF(ISERR(R18/12),"-",R18/12)</f>
        <v>5354.2154166666669</v>
      </c>
      <c r="T18" s="27">
        <v>6</v>
      </c>
    </row>
    <row r="19" spans="1:20" s="28" customFormat="1" ht="14.1" customHeight="1" x14ac:dyDescent="0.15">
      <c r="A19" s="29"/>
      <c r="B19" s="30"/>
      <c r="C19" s="30"/>
      <c r="D19" s="31" t="s">
        <v>22</v>
      </c>
      <c r="E19" s="25">
        <v>7</v>
      </c>
      <c r="F19" s="26">
        <v>7882.01</v>
      </c>
      <c r="G19" s="26">
        <v>6439.5839999999998</v>
      </c>
      <c r="H19" s="26">
        <v>7641.4549999999999</v>
      </c>
      <c r="I19" s="26">
        <v>9542.1280000000006</v>
      </c>
      <c r="J19" s="26">
        <v>7339.8249999999998</v>
      </c>
      <c r="K19" s="26">
        <v>8024.3990000000003</v>
      </c>
      <c r="L19" s="26">
        <v>8703.2189999999991</v>
      </c>
      <c r="M19" s="26">
        <v>8203.7250000000004</v>
      </c>
      <c r="N19" s="26">
        <v>7409.0959999999995</v>
      </c>
      <c r="O19" s="26">
        <v>8432.2440000000006</v>
      </c>
      <c r="P19" s="26">
        <v>8240.8870000000006</v>
      </c>
      <c r="Q19" s="26">
        <v>8422.3359999999993</v>
      </c>
      <c r="R19" s="26">
        <f>IF(ISERR(SUM(F19:Q19)),"-",SUM(F19:Q19))</f>
        <v>96280.907999999996</v>
      </c>
      <c r="S19" s="26">
        <f>IF(ISERR(R19/12),"-",R19/12)</f>
        <v>8023.4089999999997</v>
      </c>
      <c r="T19" s="27">
        <v>7</v>
      </c>
    </row>
    <row r="20" spans="1:20" s="28" customFormat="1" ht="14.1" customHeight="1" x14ac:dyDescent="0.15">
      <c r="A20" s="29"/>
      <c r="B20" s="30"/>
      <c r="C20" s="30"/>
      <c r="D20" s="31"/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7"/>
    </row>
    <row r="21" spans="1:20" s="28" customFormat="1" ht="14.1" customHeight="1" x14ac:dyDescent="0.15">
      <c r="A21" s="29"/>
      <c r="B21" s="30"/>
      <c r="C21" s="30"/>
      <c r="D21" s="31" t="s">
        <v>23</v>
      </c>
      <c r="E21" s="25">
        <v>8</v>
      </c>
      <c r="F21" s="26">
        <v>1552.9749999999999</v>
      </c>
      <c r="G21" s="26">
        <v>1339.394</v>
      </c>
      <c r="H21" s="26">
        <v>1428.7719999999999</v>
      </c>
      <c r="I21" s="26">
        <v>2121.39</v>
      </c>
      <c r="J21" s="26">
        <v>1539.249</v>
      </c>
      <c r="K21" s="26">
        <v>872.1</v>
      </c>
      <c r="L21" s="26">
        <v>559.40300000000002</v>
      </c>
      <c r="M21" s="26">
        <v>474.32</v>
      </c>
      <c r="N21" s="26">
        <v>446.03199999999998</v>
      </c>
      <c r="O21" s="26">
        <v>535.63300000000004</v>
      </c>
      <c r="P21" s="26">
        <v>582.23900000000003</v>
      </c>
      <c r="Q21" s="26">
        <v>1706.624</v>
      </c>
      <c r="R21" s="26">
        <f>IF(ISERR(SUM(F21:Q21)),"-",SUM(F21:Q21))</f>
        <v>13158.130999999998</v>
      </c>
      <c r="S21" s="26">
        <f>IF(ISERR(R21/12),"-",R21/12)</f>
        <v>1096.5109166666664</v>
      </c>
      <c r="T21" s="27">
        <v>8</v>
      </c>
    </row>
    <row r="22" spans="1:20" s="28" customFormat="1" ht="14.1" customHeight="1" x14ac:dyDescent="0.15">
      <c r="A22" s="29"/>
      <c r="B22" s="30"/>
      <c r="C22" s="30"/>
      <c r="D22" s="31" t="s">
        <v>24</v>
      </c>
      <c r="E22" s="25">
        <v>9</v>
      </c>
      <c r="F22" s="26">
        <v>369</v>
      </c>
      <c r="G22" s="26">
        <v>385.19600000000003</v>
      </c>
      <c r="H22" s="26">
        <v>622.38400000000001</v>
      </c>
      <c r="I22" s="26">
        <v>410.02699999999999</v>
      </c>
      <c r="J22" s="26">
        <v>474.07</v>
      </c>
      <c r="K22" s="26">
        <v>490.64400000000001</v>
      </c>
      <c r="L22" s="26">
        <v>867.471</v>
      </c>
      <c r="M22" s="26">
        <v>2817.65</v>
      </c>
      <c r="N22" s="26">
        <v>1200.7550000000001</v>
      </c>
      <c r="O22" s="26">
        <v>673.22199999999998</v>
      </c>
      <c r="P22" s="26">
        <v>791.88199999999995</v>
      </c>
      <c r="Q22" s="26">
        <v>1044.0830000000001</v>
      </c>
      <c r="R22" s="26">
        <f>IF(ISERR(SUM(F22:Q22)),"-",SUM(F22:Q22))</f>
        <v>10146.384</v>
      </c>
      <c r="S22" s="26">
        <f>IF(ISERR(R22/12),"-",R22/12)</f>
        <v>845.53200000000004</v>
      </c>
      <c r="T22" s="27">
        <v>9</v>
      </c>
    </row>
    <row r="23" spans="1:20" s="28" customFormat="1" ht="14.1" customHeight="1" x14ac:dyDescent="0.15">
      <c r="A23" s="29"/>
      <c r="B23" s="30"/>
      <c r="C23" s="30"/>
      <c r="D23" s="31" t="s">
        <v>25</v>
      </c>
      <c r="E23" s="25">
        <v>10</v>
      </c>
      <c r="F23" s="26">
        <v>2226.6999999999998</v>
      </c>
      <c r="G23" s="26">
        <v>2484.67</v>
      </c>
      <c r="H23" s="26">
        <v>2600.2800000000002</v>
      </c>
      <c r="I23" s="26">
        <v>3402.76</v>
      </c>
      <c r="J23" s="26">
        <v>2664.03</v>
      </c>
      <c r="K23" s="26">
        <v>2282.9899999999998</v>
      </c>
      <c r="L23" s="26">
        <v>2518.71</v>
      </c>
      <c r="M23" s="26">
        <v>2285.69</v>
      </c>
      <c r="N23" s="26">
        <v>1957.39</v>
      </c>
      <c r="O23" s="26">
        <v>2387.84</v>
      </c>
      <c r="P23" s="26">
        <v>2826.17</v>
      </c>
      <c r="Q23" s="26">
        <v>3244.28</v>
      </c>
      <c r="R23" s="26">
        <f>IF(ISERR(SUM(F23:Q23)),"-",SUM(F23:Q23))</f>
        <v>30881.509999999995</v>
      </c>
      <c r="S23" s="26">
        <f>IF(ISERR(R23/12),"-",R23/12)</f>
        <v>2573.4591666666661</v>
      </c>
      <c r="T23" s="27">
        <v>10</v>
      </c>
    </row>
    <row r="24" spans="1:20" s="28" customFormat="1" ht="14.1" customHeight="1" x14ac:dyDescent="0.15">
      <c r="A24" s="29"/>
      <c r="B24" s="30"/>
      <c r="C24" s="37" t="s">
        <v>26</v>
      </c>
      <c r="D24" s="38"/>
      <c r="E24" s="25">
        <v>11</v>
      </c>
      <c r="F24" s="26">
        <v>934.99</v>
      </c>
      <c r="G24" s="26">
        <v>1237.1500000000001</v>
      </c>
      <c r="H24" s="26">
        <v>1019.7430000000001</v>
      </c>
      <c r="I24" s="26">
        <v>1108.78</v>
      </c>
      <c r="J24" s="26">
        <v>1064.75</v>
      </c>
      <c r="K24" s="26">
        <v>1102.952</v>
      </c>
      <c r="L24" s="26">
        <v>1183.7270000000001</v>
      </c>
      <c r="M24" s="26">
        <v>1109.44</v>
      </c>
      <c r="N24" s="26">
        <v>1032.133</v>
      </c>
      <c r="O24" s="26">
        <v>1263.597</v>
      </c>
      <c r="P24" s="26">
        <v>1198.587</v>
      </c>
      <c r="Q24" s="26">
        <v>1338.8630000000001</v>
      </c>
      <c r="R24" s="26">
        <f>IF(ISERR(SUM(F24:Q24)),"-",SUM(F24:Q24))</f>
        <v>13594.712</v>
      </c>
      <c r="S24" s="26">
        <f>IF(ISERR(R24/12),"-",R24/12)</f>
        <v>1132.8926666666666</v>
      </c>
      <c r="T24" s="27">
        <v>11</v>
      </c>
    </row>
    <row r="25" spans="1:20" s="28" customFormat="1" ht="14.1" customHeight="1" x14ac:dyDescent="0.15">
      <c r="A25" s="29"/>
      <c r="B25" s="30"/>
      <c r="C25" s="37" t="s">
        <v>27</v>
      </c>
      <c r="D25" s="38"/>
      <c r="E25" s="25">
        <v>12</v>
      </c>
      <c r="F25" s="26">
        <v>12117.287</v>
      </c>
      <c r="G25" s="26">
        <v>11053.496999999999</v>
      </c>
      <c r="H25" s="26">
        <v>12597.039000000001</v>
      </c>
      <c r="I25" s="26">
        <v>16294.432000000001</v>
      </c>
      <c r="J25" s="26">
        <v>16380.633</v>
      </c>
      <c r="K25" s="26">
        <v>13318.425999999999</v>
      </c>
      <c r="L25" s="26">
        <v>18217.466</v>
      </c>
      <c r="M25" s="26">
        <v>16246.36</v>
      </c>
      <c r="N25" s="26">
        <v>13791.766</v>
      </c>
      <c r="O25" s="26">
        <v>14688.982</v>
      </c>
      <c r="P25" s="26">
        <v>10277.838</v>
      </c>
      <c r="Q25" s="26">
        <v>16767.457999999999</v>
      </c>
      <c r="R25" s="26">
        <f>IF(ISERR(SUM(F25:Q25)),"-",SUM(F25:Q25))</f>
        <v>171751.18400000001</v>
      </c>
      <c r="S25" s="26">
        <f>IF(ISERR(R25/12),"-",R25/12)</f>
        <v>14312.598666666667</v>
      </c>
      <c r="T25" s="27">
        <v>12</v>
      </c>
    </row>
    <row r="26" spans="1:20" s="28" customFormat="1" ht="14.1" customHeight="1" x14ac:dyDescent="0.15">
      <c r="A26" s="29"/>
      <c r="B26" s="30"/>
      <c r="C26" s="31"/>
      <c r="D26" s="30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7"/>
    </row>
    <row r="27" spans="1:20" s="28" customFormat="1" ht="14.1" customHeight="1" x14ac:dyDescent="0.15">
      <c r="A27" s="29"/>
      <c r="B27" s="30"/>
      <c r="C27" s="37" t="s">
        <v>28</v>
      </c>
      <c r="D27" s="38"/>
      <c r="E27" s="25">
        <v>13</v>
      </c>
      <c r="F27" s="26">
        <v>25675.432000000001</v>
      </c>
      <c r="G27" s="26">
        <v>22295.4</v>
      </c>
      <c r="H27" s="26">
        <v>20588.418000000001</v>
      </c>
      <c r="I27" s="26">
        <v>15245.51</v>
      </c>
      <c r="J27" s="26">
        <v>9543.1370000000006</v>
      </c>
      <c r="K27" s="26">
        <v>10519.496999999999</v>
      </c>
      <c r="L27" s="26">
        <v>14482.22</v>
      </c>
      <c r="M27" s="26">
        <v>16991.79</v>
      </c>
      <c r="N27" s="26">
        <v>19862.91</v>
      </c>
      <c r="O27" s="26">
        <v>23186.089</v>
      </c>
      <c r="P27" s="26">
        <v>19634.043000000001</v>
      </c>
      <c r="Q27" s="26">
        <v>19714.296999999999</v>
      </c>
      <c r="R27" s="26">
        <f>IF(ISERR(SUM(F27:Q27)),"-",SUM(F27:Q27))</f>
        <v>217738.74300000002</v>
      </c>
      <c r="S27" s="26">
        <f>IF(ISERR(R27/12),"-",R27/12)</f>
        <v>18144.895250000001</v>
      </c>
      <c r="T27" s="27">
        <v>13</v>
      </c>
    </row>
    <row r="28" spans="1:20" s="28" customFormat="1" ht="14.1" customHeight="1" x14ac:dyDescent="0.15">
      <c r="A28" s="29"/>
      <c r="B28" s="30"/>
      <c r="C28" s="37" t="s">
        <v>29</v>
      </c>
      <c r="D28" s="38"/>
      <c r="E28" s="25">
        <v>14</v>
      </c>
      <c r="F28" s="26">
        <v>5512.61</v>
      </c>
      <c r="G28" s="26">
        <v>4791.1899999999996</v>
      </c>
      <c r="H28" s="26">
        <v>5323.1</v>
      </c>
      <c r="I28" s="26">
        <v>4036.69</v>
      </c>
      <c r="J28" s="26">
        <v>4846.51</v>
      </c>
      <c r="K28" s="26">
        <v>3774.24</v>
      </c>
      <c r="L28" s="26">
        <v>4211.1899999999996</v>
      </c>
      <c r="M28" s="26">
        <v>3278.16</v>
      </c>
      <c r="N28" s="26">
        <v>3847.89</v>
      </c>
      <c r="O28" s="26">
        <v>4456.4399999999996</v>
      </c>
      <c r="P28" s="26">
        <v>4712.95</v>
      </c>
      <c r="Q28" s="26">
        <v>3317.05</v>
      </c>
      <c r="R28" s="26">
        <f>IF(ISERR(SUM(F28:Q28)),"-",SUM(F28:Q28))</f>
        <v>52108.02</v>
      </c>
      <c r="S28" s="26">
        <f>IF(ISERR(R28/12),"-",R28/12)</f>
        <v>4342.335</v>
      </c>
      <c r="T28" s="27">
        <v>14</v>
      </c>
    </row>
    <row r="29" spans="1:20" s="28" customFormat="1" ht="14.1" customHeight="1" x14ac:dyDescent="0.15">
      <c r="A29" s="29"/>
      <c r="B29" s="30"/>
      <c r="C29" s="37" t="s">
        <v>30</v>
      </c>
      <c r="D29" s="38"/>
      <c r="E29" s="25">
        <v>15</v>
      </c>
      <c r="F29" s="26">
        <v>1443.35</v>
      </c>
      <c r="G29" s="26">
        <v>1218.3800000000001</v>
      </c>
      <c r="H29" s="26">
        <v>1102</v>
      </c>
      <c r="I29" s="26">
        <v>1113.99</v>
      </c>
      <c r="J29" s="26">
        <v>4735.3999999999996</v>
      </c>
      <c r="K29" s="26">
        <v>5293.72</v>
      </c>
      <c r="L29" s="26">
        <v>1692.72</v>
      </c>
      <c r="M29" s="26">
        <v>1887.06</v>
      </c>
      <c r="N29" s="26">
        <v>424.88</v>
      </c>
      <c r="O29" s="26">
        <v>276.95</v>
      </c>
      <c r="P29" s="26">
        <v>289.11</v>
      </c>
      <c r="Q29" s="26">
        <v>506.54</v>
      </c>
      <c r="R29" s="26">
        <f>IF(ISERR(SUM(F29:Q29)),"-",SUM(F29:Q29))</f>
        <v>19984.100000000006</v>
      </c>
      <c r="S29" s="26">
        <f>IF(ISERR(R29/12),"-",R29/12)</f>
        <v>1665.3416666666672</v>
      </c>
      <c r="T29" s="27">
        <v>15</v>
      </c>
    </row>
    <row r="30" spans="1:20" s="28" customFormat="1" ht="14.1" customHeight="1" x14ac:dyDescent="0.15">
      <c r="A30" s="29"/>
      <c r="B30" s="30"/>
      <c r="C30" s="37" t="s">
        <v>31</v>
      </c>
      <c r="D30" s="38"/>
      <c r="E30" s="25">
        <v>16</v>
      </c>
      <c r="F30" s="26">
        <f>SUBTOTAL(9,F31:F33)</f>
        <v>7732.82</v>
      </c>
      <c r="G30" s="26">
        <f>SUBTOTAL(9,G31:G33)</f>
        <v>12311.599999999999</v>
      </c>
      <c r="H30" s="26">
        <f t="shared" ref="H30:Q30" si="3">SUBTOTAL(9,H31:H33)</f>
        <v>17061.53</v>
      </c>
      <c r="I30" s="26">
        <f t="shared" si="3"/>
        <v>16211.545</v>
      </c>
      <c r="J30" s="26">
        <f t="shared" si="3"/>
        <v>17083.875</v>
      </c>
      <c r="K30" s="26">
        <f t="shared" si="3"/>
        <v>15522.385</v>
      </c>
      <c r="L30" s="26">
        <f t="shared" si="3"/>
        <v>13568.424999999999</v>
      </c>
      <c r="M30" s="26">
        <f t="shared" si="3"/>
        <v>8306.2900000000009</v>
      </c>
      <c r="N30" s="26">
        <f t="shared" si="3"/>
        <v>10044.719999999999</v>
      </c>
      <c r="O30" s="26">
        <f t="shared" si="3"/>
        <v>14641.66</v>
      </c>
      <c r="P30" s="26">
        <f t="shared" si="3"/>
        <v>8784.0450000000001</v>
      </c>
      <c r="Q30" s="26">
        <f t="shared" si="3"/>
        <v>3416.0750000000003</v>
      </c>
      <c r="R30" s="26">
        <f>IF(ISERR(SUM(F30:Q30)),"-",SUM(F30:Q30))</f>
        <v>144684.97000000003</v>
      </c>
      <c r="S30" s="26">
        <f>IF(ISERR(R30/12),"-",R30/12)</f>
        <v>12057.080833333335</v>
      </c>
      <c r="T30" s="27">
        <v>16</v>
      </c>
    </row>
    <row r="31" spans="1:20" s="28" customFormat="1" ht="14.1" customHeight="1" x14ac:dyDescent="0.15">
      <c r="A31" s="29"/>
      <c r="B31" s="30"/>
      <c r="C31" s="30"/>
      <c r="D31" s="31" t="s">
        <v>32</v>
      </c>
      <c r="E31" s="25">
        <v>17</v>
      </c>
      <c r="F31" s="26">
        <v>5191.41</v>
      </c>
      <c r="G31" s="26">
        <v>8742.7199999999993</v>
      </c>
      <c r="H31" s="26">
        <v>12779.12</v>
      </c>
      <c r="I31" s="26">
        <v>11719.32</v>
      </c>
      <c r="J31" s="26">
        <v>12360.32</v>
      </c>
      <c r="K31" s="26">
        <v>11885.52</v>
      </c>
      <c r="L31" s="26">
        <v>9308</v>
      </c>
      <c r="M31" s="26">
        <v>4990.7</v>
      </c>
      <c r="N31" s="26">
        <v>7501.78</v>
      </c>
      <c r="O31" s="26">
        <v>10550.32</v>
      </c>
      <c r="P31" s="26">
        <v>5802.06</v>
      </c>
      <c r="Q31" s="26">
        <v>2415.8000000000002</v>
      </c>
      <c r="R31" s="26">
        <f>IF(ISERR(SUM(F31:Q31)),"-",SUM(F31:Q31))</f>
        <v>103247.06999999999</v>
      </c>
      <c r="S31" s="26">
        <f>IF(ISERR(R31/12),"-",R31/12)</f>
        <v>8603.9224999999988</v>
      </c>
      <c r="T31" s="27">
        <v>17</v>
      </c>
    </row>
    <row r="32" spans="1:20" s="28" customFormat="1" ht="14.1" customHeight="1" x14ac:dyDescent="0.15">
      <c r="A32" s="29"/>
      <c r="B32" s="30"/>
      <c r="C32" s="30"/>
      <c r="D32" s="31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7"/>
    </row>
    <row r="33" spans="1:20" s="28" customFormat="1" ht="14.1" customHeight="1" x14ac:dyDescent="0.15">
      <c r="A33" s="29"/>
      <c r="B33" s="30"/>
      <c r="C33" s="30"/>
      <c r="D33" s="31" t="s">
        <v>33</v>
      </c>
      <c r="E33" s="25">
        <v>18</v>
      </c>
      <c r="F33" s="26">
        <v>2541.41</v>
      </c>
      <c r="G33" s="26">
        <v>3568.88</v>
      </c>
      <c r="H33" s="26">
        <v>4282.41</v>
      </c>
      <c r="I33" s="26">
        <v>4492.2250000000004</v>
      </c>
      <c r="J33" s="26">
        <v>4723.5550000000003</v>
      </c>
      <c r="K33" s="26">
        <v>3636.8649999999998</v>
      </c>
      <c r="L33" s="26">
        <v>4260.4250000000002</v>
      </c>
      <c r="M33" s="26">
        <v>3315.59</v>
      </c>
      <c r="N33" s="26">
        <v>2542.94</v>
      </c>
      <c r="O33" s="26">
        <v>4091.34</v>
      </c>
      <c r="P33" s="26">
        <v>2981.9850000000001</v>
      </c>
      <c r="Q33" s="26">
        <v>1000.275</v>
      </c>
      <c r="R33" s="26">
        <f>IF(ISERR(SUM(F33:Q33)),"-",SUM(F33:Q33))</f>
        <v>41437.9</v>
      </c>
      <c r="S33" s="26">
        <f>IF(ISERR(R33/12),"-",R33/12)</f>
        <v>3453.1583333333333</v>
      </c>
      <c r="T33" s="27">
        <v>18</v>
      </c>
    </row>
    <row r="34" spans="1:20" s="28" customFormat="1" ht="14.1" customHeight="1" x14ac:dyDescent="0.15">
      <c r="A34" s="29"/>
      <c r="B34" s="30"/>
      <c r="C34" s="37" t="s">
        <v>34</v>
      </c>
      <c r="D34" s="38"/>
      <c r="E34" s="25">
        <v>19</v>
      </c>
      <c r="F34" s="26">
        <v>4580.68</v>
      </c>
      <c r="G34" s="26">
        <v>4119.134</v>
      </c>
      <c r="H34" s="26">
        <v>4640.598</v>
      </c>
      <c r="I34" s="26">
        <v>7459.3630000000003</v>
      </c>
      <c r="J34" s="26">
        <v>5646.6660000000002</v>
      </c>
      <c r="K34" s="26">
        <v>4906.8220000000001</v>
      </c>
      <c r="L34" s="26">
        <v>4991.1009999999997</v>
      </c>
      <c r="M34" s="26">
        <v>3780.52</v>
      </c>
      <c r="N34" s="26">
        <v>3260.6129999999998</v>
      </c>
      <c r="O34" s="26">
        <v>3515.5639999999999</v>
      </c>
      <c r="P34" s="26">
        <v>3440.768</v>
      </c>
      <c r="Q34" s="26">
        <v>3097.55</v>
      </c>
      <c r="R34" s="26">
        <f>IF(ISERR(SUM(F34:Q34)),"-",SUM(F34:Q34))</f>
        <v>53439.379000000001</v>
      </c>
      <c r="S34" s="26">
        <f>IF(ISERR(R34/12),"-",R34/12)</f>
        <v>4453.2815833333334</v>
      </c>
      <c r="T34" s="27">
        <v>19</v>
      </c>
    </row>
    <row r="35" spans="1:20" s="28" customFormat="1" ht="14.1" customHeight="1" x14ac:dyDescent="0.15">
      <c r="A35" s="29"/>
      <c r="B35" s="30"/>
      <c r="C35" s="37" t="s">
        <v>35</v>
      </c>
      <c r="D35" s="38"/>
      <c r="E35" s="25">
        <v>20</v>
      </c>
      <c r="F35" s="26">
        <v>50145.8</v>
      </c>
      <c r="G35" s="26">
        <v>34249.338000000003</v>
      </c>
      <c r="H35" s="26">
        <v>25592.73</v>
      </c>
      <c r="I35" s="26">
        <v>19921.807000000001</v>
      </c>
      <c r="J35" s="26">
        <v>19942.527999999998</v>
      </c>
      <c r="K35" s="26">
        <v>13950.371999999999</v>
      </c>
      <c r="L35" s="26">
        <v>11130.33</v>
      </c>
      <c r="M35" s="26">
        <v>13113.306</v>
      </c>
      <c r="N35" s="26">
        <v>12094.761</v>
      </c>
      <c r="O35" s="26">
        <v>12357.885</v>
      </c>
      <c r="P35" s="26">
        <v>22447.909</v>
      </c>
      <c r="Q35" s="26">
        <v>46134.815000000002</v>
      </c>
      <c r="R35" s="26">
        <f>IF(ISERR(SUM(F35:Q35)),"-",SUM(F35:Q35))</f>
        <v>281081.58100000001</v>
      </c>
      <c r="S35" s="26">
        <f>IF(ISERR(R35/12),"-",R35/12)</f>
        <v>23423.465083333333</v>
      </c>
      <c r="T35" s="27">
        <v>20</v>
      </c>
    </row>
    <row r="36" spans="1:20" s="28" customFormat="1" ht="14.1" customHeight="1" x14ac:dyDescent="0.15">
      <c r="A36" s="29"/>
      <c r="B36" s="30"/>
      <c r="C36" s="37" t="s">
        <v>36</v>
      </c>
      <c r="D36" s="38"/>
      <c r="E36" s="25">
        <v>21</v>
      </c>
      <c r="F36" s="26">
        <v>1949.64</v>
      </c>
      <c r="G36" s="26">
        <v>1818.83</v>
      </c>
      <c r="H36" s="26">
        <v>1965.3</v>
      </c>
      <c r="I36" s="26">
        <v>1327.3</v>
      </c>
      <c r="J36" s="26">
        <v>1497.55</v>
      </c>
      <c r="K36" s="26">
        <v>1192.1600000000001</v>
      </c>
      <c r="L36" s="26">
        <v>2624.15</v>
      </c>
      <c r="M36" s="26">
        <v>2304.77</v>
      </c>
      <c r="N36" s="26">
        <v>4003.85</v>
      </c>
      <c r="O36" s="26">
        <v>5207.32</v>
      </c>
      <c r="P36" s="26">
        <v>8286.75</v>
      </c>
      <c r="Q36" s="26">
        <v>3017.86</v>
      </c>
      <c r="R36" s="26">
        <f>IF(ISERR(SUM(F36:Q36)),"-",SUM(F36:Q36))</f>
        <v>35195.479999999996</v>
      </c>
      <c r="S36" s="26">
        <f>IF(ISERR(R36/12),"-",R36/12)</f>
        <v>2932.9566666666665</v>
      </c>
      <c r="T36" s="27">
        <v>21</v>
      </c>
    </row>
    <row r="37" spans="1:20" s="28" customFormat="1" ht="14.1" customHeight="1" x14ac:dyDescent="0.15">
      <c r="A37" s="29"/>
      <c r="B37" s="30"/>
      <c r="C37" s="37" t="s">
        <v>37</v>
      </c>
      <c r="D37" s="38"/>
      <c r="E37" s="25">
        <v>22</v>
      </c>
      <c r="F37" s="26">
        <v>3755.31</v>
      </c>
      <c r="G37" s="26">
        <v>2683.68</v>
      </c>
      <c r="H37" s="26">
        <v>3305.1289999999999</v>
      </c>
      <c r="I37" s="26">
        <v>3844.07</v>
      </c>
      <c r="J37" s="26">
        <v>2561.5100000000002</v>
      </c>
      <c r="K37" s="26">
        <v>2663.3359999999998</v>
      </c>
      <c r="L37" s="26">
        <v>3030.9650000000001</v>
      </c>
      <c r="M37" s="26">
        <v>3069.0250000000001</v>
      </c>
      <c r="N37" s="26">
        <v>2839.98</v>
      </c>
      <c r="O37" s="26">
        <v>3325.1350000000002</v>
      </c>
      <c r="P37" s="26">
        <v>2873.37</v>
      </c>
      <c r="Q37" s="26">
        <v>3271.598</v>
      </c>
      <c r="R37" s="26">
        <f>IF(ISERR(SUM(F37:Q37)),"-",SUM(F37:Q37))</f>
        <v>37223.108</v>
      </c>
      <c r="S37" s="26">
        <f>IF(ISERR(R37/12),"-",R37/12)</f>
        <v>3101.9256666666665</v>
      </c>
      <c r="T37" s="27">
        <v>22</v>
      </c>
    </row>
    <row r="38" spans="1:20" s="28" customFormat="1" ht="14.1" customHeight="1" x14ac:dyDescent="0.15">
      <c r="A38" s="29"/>
      <c r="B38" s="30"/>
      <c r="C38" s="31"/>
      <c r="D38" s="30"/>
      <c r="E38" s="25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7"/>
    </row>
    <row r="39" spans="1:20" s="28" customFormat="1" ht="14.1" customHeight="1" x14ac:dyDescent="0.15">
      <c r="A39" s="29"/>
      <c r="B39" s="30"/>
      <c r="C39" s="37" t="s">
        <v>38</v>
      </c>
      <c r="D39" s="38"/>
      <c r="E39" s="25">
        <v>23</v>
      </c>
      <c r="F39" s="26">
        <v>1103.81</v>
      </c>
      <c r="G39" s="26">
        <v>1495.93</v>
      </c>
      <c r="H39" s="26">
        <v>1380.93</v>
      </c>
      <c r="I39" s="26">
        <v>1536.87</v>
      </c>
      <c r="J39" s="26">
        <v>1170.3399999999999</v>
      </c>
      <c r="K39" s="26">
        <v>1163.58</v>
      </c>
      <c r="L39" s="26">
        <v>1619.73</v>
      </c>
      <c r="M39" s="26">
        <v>1385.47</v>
      </c>
      <c r="N39" s="26">
        <v>1610.23</v>
      </c>
      <c r="O39" s="26">
        <v>2340.58</v>
      </c>
      <c r="P39" s="26">
        <v>1810.43</v>
      </c>
      <c r="Q39" s="26">
        <v>2424.21</v>
      </c>
      <c r="R39" s="26">
        <f>IF(ISERR(SUM(F39:Q39)),"-",SUM(F39:Q39))</f>
        <v>19042.109999999997</v>
      </c>
      <c r="S39" s="26">
        <f>IF(ISERR(R39/12),"-",R39/12)</f>
        <v>1586.8424999999997</v>
      </c>
      <c r="T39" s="27">
        <v>23</v>
      </c>
    </row>
    <row r="40" spans="1:20" s="28" customFormat="1" ht="14.1" customHeight="1" x14ac:dyDescent="0.15">
      <c r="A40" s="29"/>
      <c r="B40" s="30"/>
      <c r="C40" s="37" t="s">
        <v>39</v>
      </c>
      <c r="D40" s="38"/>
      <c r="E40" s="25">
        <v>24</v>
      </c>
      <c r="F40" s="26">
        <v>558.95000000000005</v>
      </c>
      <c r="G40" s="26">
        <v>505.31</v>
      </c>
      <c r="H40" s="26">
        <v>903.3</v>
      </c>
      <c r="I40" s="26">
        <v>1139.48</v>
      </c>
      <c r="J40" s="26">
        <v>1549.31</v>
      </c>
      <c r="K40" s="26">
        <v>847.26</v>
      </c>
      <c r="L40" s="26">
        <v>693.07</v>
      </c>
      <c r="M40" s="26">
        <v>458.18</v>
      </c>
      <c r="N40" s="26">
        <v>485.77</v>
      </c>
      <c r="O40" s="26">
        <v>1081.8599999999999</v>
      </c>
      <c r="P40" s="26">
        <v>686.17</v>
      </c>
      <c r="Q40" s="26">
        <v>712.3</v>
      </c>
      <c r="R40" s="26">
        <f>IF(ISERR(SUM(F40:Q40)),"-",SUM(F40:Q40))</f>
        <v>9620.9600000000009</v>
      </c>
      <c r="S40" s="26">
        <f>IF(ISERR(R40/12),"-",R40/12)</f>
        <v>801.74666666666678</v>
      </c>
      <c r="T40" s="27">
        <v>24</v>
      </c>
    </row>
    <row r="41" spans="1:20" s="28" customFormat="1" ht="14.1" customHeight="1" x14ac:dyDescent="0.15">
      <c r="A41" s="29"/>
      <c r="B41" s="30"/>
      <c r="C41" s="37" t="s">
        <v>40</v>
      </c>
      <c r="D41" s="38"/>
      <c r="E41" s="25">
        <v>25</v>
      </c>
      <c r="F41" s="26">
        <v>862.92</v>
      </c>
      <c r="G41" s="26">
        <v>382.75</v>
      </c>
      <c r="H41" s="26">
        <v>1296.82</v>
      </c>
      <c r="I41" s="26">
        <v>1045.45</v>
      </c>
      <c r="J41" s="26">
        <v>810.43</v>
      </c>
      <c r="K41" s="26">
        <v>788.79</v>
      </c>
      <c r="L41" s="26">
        <v>1142.07</v>
      </c>
      <c r="M41" s="26">
        <v>1433.26</v>
      </c>
      <c r="N41" s="26">
        <v>880.27</v>
      </c>
      <c r="O41" s="26">
        <v>973.56</v>
      </c>
      <c r="P41" s="26">
        <v>1266.3599999999999</v>
      </c>
      <c r="Q41" s="26">
        <v>844.02</v>
      </c>
      <c r="R41" s="26">
        <f>IF(ISERR(SUM(F41:Q41)),"-",SUM(F41:Q41))</f>
        <v>11726.7</v>
      </c>
      <c r="S41" s="26">
        <f>IF(ISERR(R41/12),"-",R41/12)</f>
        <v>977.22500000000002</v>
      </c>
      <c r="T41" s="27">
        <v>25</v>
      </c>
    </row>
    <row r="42" spans="1:20" s="28" customFormat="1" ht="14.1" customHeight="1" x14ac:dyDescent="0.15">
      <c r="A42" s="29"/>
      <c r="B42" s="30"/>
      <c r="C42" s="37" t="s">
        <v>41</v>
      </c>
      <c r="D42" s="38"/>
      <c r="E42" s="25">
        <v>26</v>
      </c>
      <c r="F42" s="26">
        <v>38189.067000000003</v>
      </c>
      <c r="G42" s="26">
        <v>35358.023999999998</v>
      </c>
      <c r="H42" s="26">
        <v>41468.495999999999</v>
      </c>
      <c r="I42" s="26">
        <v>52099.682000000001</v>
      </c>
      <c r="J42" s="26">
        <v>46413.59</v>
      </c>
      <c r="K42" s="26">
        <v>46236.63</v>
      </c>
      <c r="L42" s="26">
        <v>48210.472000000002</v>
      </c>
      <c r="M42" s="26">
        <v>45230.02</v>
      </c>
      <c r="N42" s="26">
        <v>44261.031000000003</v>
      </c>
      <c r="O42" s="26">
        <v>45314.561999999998</v>
      </c>
      <c r="P42" s="26">
        <v>45895.589</v>
      </c>
      <c r="Q42" s="26">
        <v>49542.559999999998</v>
      </c>
      <c r="R42" s="26">
        <f>IF(ISERR(SUM(F42:Q42)),"-",SUM(F42:Q42))</f>
        <v>538219.723</v>
      </c>
      <c r="S42" s="26">
        <f>IF(ISERR(R42/12),"-",R42/12)</f>
        <v>44851.643583333331</v>
      </c>
      <c r="T42" s="27">
        <v>26</v>
      </c>
    </row>
    <row r="43" spans="1:20" s="28" customFormat="1" ht="14.1" customHeight="1" x14ac:dyDescent="0.15">
      <c r="A43" s="29"/>
      <c r="B43" s="30"/>
      <c r="C43" s="37" t="s">
        <v>42</v>
      </c>
      <c r="D43" s="38"/>
      <c r="E43" s="25">
        <v>27</v>
      </c>
      <c r="F43" s="26">
        <v>6230.8739999999998</v>
      </c>
      <c r="G43" s="26">
        <v>6222.73</v>
      </c>
      <c r="H43" s="26">
        <v>8433.2880000000005</v>
      </c>
      <c r="I43" s="26">
        <v>11285.1</v>
      </c>
      <c r="J43" s="26">
        <v>10398.799999999999</v>
      </c>
      <c r="K43" s="26">
        <v>9607.375</v>
      </c>
      <c r="L43" s="26">
        <v>12000.727000000001</v>
      </c>
      <c r="M43" s="26">
        <v>8390.7729999999992</v>
      </c>
      <c r="N43" s="26">
        <v>8229.41</v>
      </c>
      <c r="O43" s="26">
        <v>8640.7070000000003</v>
      </c>
      <c r="P43" s="26">
        <v>8176.8190000000004</v>
      </c>
      <c r="Q43" s="26">
        <v>8757.0550000000003</v>
      </c>
      <c r="R43" s="26">
        <f>IF(ISERR(SUM(F43:Q43)),"-",SUM(F43:Q43))</f>
        <v>106373.658</v>
      </c>
      <c r="S43" s="26">
        <f>IF(ISERR(R43/12),"-",R43/12)</f>
        <v>8864.4714999999997</v>
      </c>
      <c r="T43" s="27">
        <v>27</v>
      </c>
    </row>
    <row r="44" spans="1:20" s="28" customFormat="1" ht="14.1" customHeight="1" x14ac:dyDescent="0.15">
      <c r="A44" s="29"/>
      <c r="B44" s="30"/>
      <c r="C44" s="31"/>
      <c r="D44" s="30"/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7"/>
    </row>
    <row r="45" spans="1:20" s="28" customFormat="1" ht="14.1" customHeight="1" x14ac:dyDescent="0.15">
      <c r="A45" s="29"/>
      <c r="B45" s="30"/>
      <c r="C45" s="37" t="s">
        <v>43</v>
      </c>
      <c r="D45" s="38"/>
      <c r="E45" s="25">
        <v>28</v>
      </c>
      <c r="F45" s="26">
        <v>10806.757</v>
      </c>
      <c r="G45" s="26">
        <v>9374.9940000000006</v>
      </c>
      <c r="H45" s="26">
        <v>11547.793</v>
      </c>
      <c r="I45" s="26">
        <v>13762.701999999999</v>
      </c>
      <c r="J45" s="26">
        <v>11554.47</v>
      </c>
      <c r="K45" s="26">
        <v>11662.68</v>
      </c>
      <c r="L45" s="26">
        <v>15985.308000000001</v>
      </c>
      <c r="M45" s="26">
        <v>14498.89</v>
      </c>
      <c r="N45" s="26">
        <v>14526.91</v>
      </c>
      <c r="O45" s="26">
        <v>18006.774000000001</v>
      </c>
      <c r="P45" s="26">
        <v>17441.977999999999</v>
      </c>
      <c r="Q45" s="26">
        <v>16250.019</v>
      </c>
      <c r="R45" s="26">
        <f>IF(ISERR(SUM(F45:Q45)),"-",SUM(F45:Q45))</f>
        <v>165419.27500000002</v>
      </c>
      <c r="S45" s="26">
        <f>IF(ISERR(R45/12),"-",R45/12)</f>
        <v>13784.939583333335</v>
      </c>
      <c r="T45" s="27">
        <v>28</v>
      </c>
    </row>
    <row r="46" spans="1:20" s="28" customFormat="1" ht="14.1" customHeight="1" x14ac:dyDescent="0.15">
      <c r="A46" s="29"/>
      <c r="B46" s="30"/>
      <c r="C46" s="37" t="s">
        <v>44</v>
      </c>
      <c r="D46" s="38"/>
      <c r="E46" s="25">
        <v>29</v>
      </c>
      <c r="F46" s="26">
        <f>SUBTOTAL(9,F47:F49)</f>
        <v>7946.79</v>
      </c>
      <c r="G46" s="26">
        <f>SUBTOTAL(9,G47:G49)</f>
        <v>6448.7</v>
      </c>
      <c r="H46" s="26">
        <f t="shared" ref="H46:Q46" si="4">SUBTOTAL(9,H47:H49)</f>
        <v>6334.9</v>
      </c>
      <c r="I46" s="26">
        <f t="shared" si="4"/>
        <v>8347.91</v>
      </c>
      <c r="J46" s="26">
        <f t="shared" si="4"/>
        <v>8739.35</v>
      </c>
      <c r="K46" s="26">
        <f t="shared" si="4"/>
        <v>7201</v>
      </c>
      <c r="L46" s="26">
        <f t="shared" si="4"/>
        <v>10445.119999999999</v>
      </c>
      <c r="M46" s="26">
        <f t="shared" si="4"/>
        <v>9407.84</v>
      </c>
      <c r="N46" s="26">
        <f t="shared" si="4"/>
        <v>11166.31</v>
      </c>
      <c r="O46" s="26">
        <f t="shared" si="4"/>
        <v>9608.3499999999985</v>
      </c>
      <c r="P46" s="26">
        <f t="shared" si="4"/>
        <v>11780.67</v>
      </c>
      <c r="Q46" s="26">
        <f t="shared" si="4"/>
        <v>8968.2900000000009</v>
      </c>
      <c r="R46" s="26">
        <f>IF(ISERR(SUM(F46:Q46)),"-",SUM(F46:Q46))</f>
        <v>106395.22999999998</v>
      </c>
      <c r="S46" s="26">
        <f>IF(ISERR(R46/12),"-",R46/12)</f>
        <v>8866.2691666666651</v>
      </c>
      <c r="T46" s="27">
        <v>29</v>
      </c>
    </row>
    <row r="47" spans="1:20" s="28" customFormat="1" ht="14.1" customHeight="1" x14ac:dyDescent="0.15">
      <c r="A47" s="29"/>
      <c r="B47" s="30"/>
      <c r="C47" s="30"/>
      <c r="D47" s="31" t="s">
        <v>45</v>
      </c>
      <c r="E47" s="25">
        <v>30</v>
      </c>
      <c r="F47" s="26">
        <v>2179.21</v>
      </c>
      <c r="G47" s="26">
        <v>2487.1799999999998</v>
      </c>
      <c r="H47" s="26">
        <v>1553.8</v>
      </c>
      <c r="I47" s="26">
        <v>2031.36</v>
      </c>
      <c r="J47" s="26">
        <v>2544.87</v>
      </c>
      <c r="K47" s="26">
        <v>1941.82</v>
      </c>
      <c r="L47" s="26">
        <v>2520.5100000000002</v>
      </c>
      <c r="M47" s="26">
        <v>3240.56</v>
      </c>
      <c r="N47" s="26">
        <v>3567.21</v>
      </c>
      <c r="O47" s="26">
        <v>3468.08</v>
      </c>
      <c r="P47" s="26">
        <v>4119.93</v>
      </c>
      <c r="Q47" s="26">
        <v>3159.92</v>
      </c>
      <c r="R47" s="26">
        <f>IF(ISERR(SUM(F47:Q47)),"-",SUM(F47:Q47))</f>
        <v>32814.449999999997</v>
      </c>
      <c r="S47" s="26">
        <f>IF(ISERR(R47/12),"-",R47/12)</f>
        <v>2734.5374999999999</v>
      </c>
      <c r="T47" s="27">
        <v>30</v>
      </c>
    </row>
    <row r="48" spans="1:20" s="28" customFormat="1" ht="14.1" customHeight="1" x14ac:dyDescent="0.15">
      <c r="A48" s="29"/>
      <c r="B48" s="30"/>
      <c r="C48" s="30"/>
      <c r="D48" s="31" t="s">
        <v>46</v>
      </c>
      <c r="E48" s="25">
        <v>31</v>
      </c>
      <c r="F48" s="26">
        <v>759.88</v>
      </c>
      <c r="G48" s="26">
        <v>633.66</v>
      </c>
      <c r="H48" s="26">
        <v>735.3</v>
      </c>
      <c r="I48" s="26">
        <v>1098.01</v>
      </c>
      <c r="J48" s="26">
        <v>935.11</v>
      </c>
      <c r="K48" s="26">
        <v>990.65</v>
      </c>
      <c r="L48" s="26">
        <v>1267.82</v>
      </c>
      <c r="M48" s="26">
        <v>1213.21</v>
      </c>
      <c r="N48" s="26">
        <v>849.74</v>
      </c>
      <c r="O48" s="26">
        <v>1066.33</v>
      </c>
      <c r="P48" s="26">
        <v>1375.41</v>
      </c>
      <c r="Q48" s="26">
        <v>956.05</v>
      </c>
      <c r="R48" s="26">
        <f>IF(ISERR(SUM(F48:Q48)),"-",SUM(F48:Q48))</f>
        <v>11881.169999999998</v>
      </c>
      <c r="S48" s="26">
        <f>IF(ISERR(R48/12),"-",R48/12)</f>
        <v>990.09749999999985</v>
      </c>
      <c r="T48" s="27">
        <v>31</v>
      </c>
    </row>
    <row r="49" spans="1:20" s="28" customFormat="1" ht="14.1" customHeight="1" x14ac:dyDescent="0.15">
      <c r="A49" s="29"/>
      <c r="B49" s="30"/>
      <c r="C49" s="30"/>
      <c r="D49" s="31" t="s">
        <v>47</v>
      </c>
      <c r="E49" s="25">
        <v>32</v>
      </c>
      <c r="F49" s="26">
        <v>5007.7</v>
      </c>
      <c r="G49" s="26">
        <v>3327.86</v>
      </c>
      <c r="H49" s="26">
        <v>4045.8</v>
      </c>
      <c r="I49" s="26">
        <v>5218.54</v>
      </c>
      <c r="J49" s="26">
        <v>5259.37</v>
      </c>
      <c r="K49" s="26">
        <v>4268.53</v>
      </c>
      <c r="L49" s="26">
        <v>6656.79</v>
      </c>
      <c r="M49" s="26">
        <v>4954.07</v>
      </c>
      <c r="N49" s="26">
        <v>6749.36</v>
      </c>
      <c r="O49" s="26">
        <v>5073.9399999999996</v>
      </c>
      <c r="P49" s="26">
        <v>6285.33</v>
      </c>
      <c r="Q49" s="26">
        <v>4852.32</v>
      </c>
      <c r="R49" s="26">
        <f>IF(ISERR(SUM(F49:Q49)),"-",SUM(F49:Q49))</f>
        <v>61699.61</v>
      </c>
      <c r="S49" s="26">
        <f>IF(ISERR(R49/12),"-",R49/12)</f>
        <v>5141.6341666666667</v>
      </c>
      <c r="T49" s="27">
        <v>32</v>
      </c>
    </row>
    <row r="50" spans="1:20" s="28" customFormat="1" ht="14.1" customHeight="1" x14ac:dyDescent="0.15">
      <c r="A50" s="29"/>
      <c r="B50" s="30"/>
      <c r="C50" s="30"/>
      <c r="D50" s="31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7"/>
    </row>
    <row r="51" spans="1:20" s="28" customFormat="1" ht="14.1" customHeight="1" x14ac:dyDescent="0.15">
      <c r="A51" s="29"/>
      <c r="B51" s="30"/>
      <c r="C51" s="37" t="s">
        <v>48</v>
      </c>
      <c r="D51" s="38"/>
      <c r="E51" s="25">
        <v>33</v>
      </c>
      <c r="F51" s="26">
        <v>2569.67</v>
      </c>
      <c r="G51" s="26">
        <v>1699.63</v>
      </c>
      <c r="H51" s="26">
        <v>2729.1170000000002</v>
      </c>
      <c r="I51" s="26">
        <v>3972.8130000000001</v>
      </c>
      <c r="J51" s="26">
        <v>2805.72</v>
      </c>
      <c r="K51" s="26">
        <v>3617.2260000000001</v>
      </c>
      <c r="L51" s="26">
        <v>5894.1769999999997</v>
      </c>
      <c r="M51" s="26">
        <v>2554.527</v>
      </c>
      <c r="N51" s="26">
        <v>2239.75</v>
      </c>
      <c r="O51" s="26">
        <v>2597.73</v>
      </c>
      <c r="P51" s="26">
        <v>4100.0079999999998</v>
      </c>
      <c r="Q51" s="26">
        <v>3154.6120000000001</v>
      </c>
      <c r="R51" s="26">
        <f>IF(ISERR(SUM(F51:Q51)),"-",SUM(F51:Q51))</f>
        <v>37934.979999999996</v>
      </c>
      <c r="S51" s="26">
        <f>IF(ISERR(R51/12),"-",R51/12)</f>
        <v>3161.248333333333</v>
      </c>
      <c r="T51" s="27">
        <v>33</v>
      </c>
    </row>
    <row r="52" spans="1:20" s="28" customFormat="1" ht="14.1" customHeight="1" x14ac:dyDescent="0.15">
      <c r="A52" s="29"/>
      <c r="B52" s="30"/>
      <c r="C52" s="37" t="s">
        <v>49</v>
      </c>
      <c r="D52" s="38"/>
      <c r="E52" s="25">
        <v>34</v>
      </c>
      <c r="F52" s="26">
        <v>4005.0169999999998</v>
      </c>
      <c r="G52" s="26">
        <v>3138.88</v>
      </c>
      <c r="H52" s="26">
        <v>4712.0200000000004</v>
      </c>
      <c r="I52" s="26">
        <v>6365.81</v>
      </c>
      <c r="J52" s="26">
        <v>5883.9</v>
      </c>
      <c r="K52" s="26">
        <v>6548.0820000000003</v>
      </c>
      <c r="L52" s="26">
        <v>8082.049</v>
      </c>
      <c r="M52" s="26">
        <v>5699.01</v>
      </c>
      <c r="N52" s="26">
        <v>5209.8100000000004</v>
      </c>
      <c r="O52" s="26">
        <v>5839.51</v>
      </c>
      <c r="P52" s="26">
        <v>6325.0820000000003</v>
      </c>
      <c r="Q52" s="26">
        <v>7087.174</v>
      </c>
      <c r="R52" s="26">
        <f>IF(ISERR(SUM(F52:Q52)),"-",SUM(F52:Q52))</f>
        <v>68896.344000000012</v>
      </c>
      <c r="S52" s="26">
        <f>IF(ISERR(R52/12),"-",R52/12)</f>
        <v>5741.362000000001</v>
      </c>
      <c r="T52" s="27">
        <v>34</v>
      </c>
    </row>
    <row r="53" spans="1:20" s="28" customFormat="1" ht="14.1" customHeight="1" x14ac:dyDescent="0.15">
      <c r="A53" s="29"/>
      <c r="B53" s="30"/>
      <c r="C53" s="37" t="s">
        <v>50</v>
      </c>
      <c r="D53" s="38"/>
      <c r="E53" s="25">
        <v>35</v>
      </c>
      <c r="F53" s="26">
        <v>90.22</v>
      </c>
      <c r="G53" s="26">
        <v>90.63</v>
      </c>
      <c r="H53" s="26">
        <v>109.7</v>
      </c>
      <c r="I53" s="26">
        <v>652.76</v>
      </c>
      <c r="J53" s="26">
        <v>125.23</v>
      </c>
      <c r="K53" s="26">
        <v>143.34</v>
      </c>
      <c r="L53" s="26">
        <v>466.54</v>
      </c>
      <c r="M53" s="26">
        <v>114.57</v>
      </c>
      <c r="N53" s="26">
        <v>95.84</v>
      </c>
      <c r="O53" s="26">
        <v>735.47</v>
      </c>
      <c r="P53" s="26">
        <v>81.53</v>
      </c>
      <c r="Q53" s="26">
        <v>110.8</v>
      </c>
      <c r="R53" s="26">
        <f>IF(ISERR(SUM(F53:Q53)),"-",SUM(F53:Q53))</f>
        <v>2816.63</v>
      </c>
      <c r="S53" s="26">
        <f>IF(ISERR(R53/12),"-",R53/12)</f>
        <v>234.71916666666667</v>
      </c>
      <c r="T53" s="27">
        <v>35</v>
      </c>
    </row>
    <row r="54" spans="1:20" s="28" customFormat="1" ht="14.1" customHeight="1" x14ac:dyDescent="0.15">
      <c r="A54" s="29"/>
      <c r="B54" s="30"/>
      <c r="C54" s="37" t="s">
        <v>51</v>
      </c>
      <c r="D54" s="38"/>
      <c r="E54" s="25">
        <v>36</v>
      </c>
      <c r="F54" s="26">
        <v>2800.86</v>
      </c>
      <c r="G54" s="26">
        <v>2186.54</v>
      </c>
      <c r="H54" s="26">
        <v>5949.71</v>
      </c>
      <c r="I54" s="26">
        <v>7211.9</v>
      </c>
      <c r="J54" s="26">
        <v>8217.4</v>
      </c>
      <c r="K54" s="26">
        <v>4509.04</v>
      </c>
      <c r="L54" s="26">
        <v>3424.46</v>
      </c>
      <c r="M54" s="26">
        <v>4833.08</v>
      </c>
      <c r="N54" s="26">
        <v>6980.9</v>
      </c>
      <c r="O54" s="26">
        <v>9465.2199999999993</v>
      </c>
      <c r="P54" s="26">
        <v>6671.76</v>
      </c>
      <c r="Q54" s="26">
        <v>5882.42</v>
      </c>
      <c r="R54" s="26">
        <f>IF(ISERR(SUM(F54:Q54)),"-",SUM(F54:Q54))</f>
        <v>68133.290000000008</v>
      </c>
      <c r="S54" s="26">
        <f>IF(ISERR(R54/12),"-",R54/12)</f>
        <v>5677.774166666667</v>
      </c>
      <c r="T54" s="27">
        <v>36</v>
      </c>
    </row>
    <row r="55" spans="1:20" s="28" customFormat="1" ht="14.1" customHeight="1" x14ac:dyDescent="0.15">
      <c r="A55" s="29"/>
      <c r="B55" s="30"/>
      <c r="C55" s="37" t="s">
        <v>52</v>
      </c>
      <c r="D55" s="38"/>
      <c r="E55" s="25">
        <v>37</v>
      </c>
      <c r="F55" s="26">
        <v>5905.78</v>
      </c>
      <c r="G55" s="26">
        <v>4033.3</v>
      </c>
      <c r="H55" s="26">
        <v>5757.24</v>
      </c>
      <c r="I55" s="26">
        <v>7267.6</v>
      </c>
      <c r="J55" s="26">
        <v>6681.8</v>
      </c>
      <c r="K55" s="26">
        <v>5433.2</v>
      </c>
      <c r="L55" s="26">
        <v>6271.28</v>
      </c>
      <c r="M55" s="26">
        <v>4922.7</v>
      </c>
      <c r="N55" s="26">
        <v>5305.7</v>
      </c>
      <c r="O55" s="26">
        <v>5485.6</v>
      </c>
      <c r="P55" s="26">
        <v>8056.3</v>
      </c>
      <c r="Q55" s="26">
        <v>6219.86</v>
      </c>
      <c r="R55" s="26">
        <f>IF(ISERR(SUM(F55:Q55)),"-",SUM(F55:Q55))</f>
        <v>71340.359999999986</v>
      </c>
      <c r="S55" s="26">
        <f>IF(ISERR(R55/12),"-",R55/12)</f>
        <v>5945.0299999999988</v>
      </c>
      <c r="T55" s="27">
        <v>37</v>
      </c>
    </row>
    <row r="56" spans="1:20" s="28" customFormat="1" ht="14.1" customHeight="1" x14ac:dyDescent="0.15">
      <c r="A56" s="29"/>
      <c r="B56" s="30"/>
      <c r="C56" s="31"/>
      <c r="D56" s="30"/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7"/>
    </row>
    <row r="57" spans="1:20" s="28" customFormat="1" ht="14.1" customHeight="1" x14ac:dyDescent="0.15">
      <c r="A57" s="39" t="s">
        <v>53</v>
      </c>
      <c r="B57" s="38"/>
      <c r="C57" s="38"/>
      <c r="D57" s="38"/>
      <c r="E57" s="25">
        <v>38</v>
      </c>
      <c r="F57" s="26">
        <f>SUBTOTAL(9,F58:F64)</f>
        <v>12772.61</v>
      </c>
      <c r="G57" s="26">
        <f>SUBTOTAL(9,G58:G64)</f>
        <v>11822.292000000001</v>
      </c>
      <c r="H57" s="26">
        <f t="shared" ref="H57:Q57" si="5">SUBTOTAL(9,H58:H64)</f>
        <v>13937.370999999999</v>
      </c>
      <c r="I57" s="26">
        <f t="shared" si="5"/>
        <v>17584.121999999999</v>
      </c>
      <c r="J57" s="26">
        <f t="shared" si="5"/>
        <v>13998.722</v>
      </c>
      <c r="K57" s="26">
        <f t="shared" si="5"/>
        <v>16244.055999999999</v>
      </c>
      <c r="L57" s="26">
        <f t="shared" si="5"/>
        <v>14126.852999999999</v>
      </c>
      <c r="M57" s="26">
        <f t="shared" si="5"/>
        <v>12518.331</v>
      </c>
      <c r="N57" s="26">
        <f t="shared" si="5"/>
        <v>13717.188</v>
      </c>
      <c r="O57" s="26">
        <f t="shared" si="5"/>
        <v>15163.844000000001</v>
      </c>
      <c r="P57" s="26">
        <f t="shared" si="5"/>
        <v>16126.733</v>
      </c>
      <c r="Q57" s="26">
        <f t="shared" si="5"/>
        <v>15528.528000000002</v>
      </c>
      <c r="R57" s="26">
        <f>IF(ISERR(SUM(F57:Q57)),"-",SUM(F57:Q57))</f>
        <v>173540.65</v>
      </c>
      <c r="S57" s="26">
        <f>IF(ISERR(R57/12),"-",R57/12)</f>
        <v>14461.720833333333</v>
      </c>
      <c r="T57" s="27">
        <v>38</v>
      </c>
    </row>
    <row r="58" spans="1:20" s="28" customFormat="1" ht="14.1" customHeight="1" x14ac:dyDescent="0.15">
      <c r="A58" s="29"/>
      <c r="B58" s="30"/>
      <c r="C58" s="37" t="s">
        <v>28</v>
      </c>
      <c r="D58" s="38"/>
      <c r="E58" s="25">
        <v>39</v>
      </c>
      <c r="F58" s="26">
        <v>2380.1999999999998</v>
      </c>
      <c r="G58" s="26">
        <v>2923.95</v>
      </c>
      <c r="H58" s="26">
        <v>2695.7</v>
      </c>
      <c r="I58" s="26">
        <v>3011.45</v>
      </c>
      <c r="J58" s="26">
        <v>2209.4299999999998</v>
      </c>
      <c r="K58" s="26">
        <v>2640.27</v>
      </c>
      <c r="L58" s="26">
        <v>2621.2399999999998</v>
      </c>
      <c r="M58" s="26">
        <v>2353.0500000000002</v>
      </c>
      <c r="N58" s="26">
        <v>2784.78</v>
      </c>
      <c r="O58" s="26">
        <v>3365.65</v>
      </c>
      <c r="P58" s="26">
        <v>3484.53</v>
      </c>
      <c r="Q58" s="26">
        <v>3325.69</v>
      </c>
      <c r="R58" s="26">
        <f>IF(ISERR(SUM(F58:Q58)),"-",SUM(F58:Q58))</f>
        <v>33795.939999999995</v>
      </c>
      <c r="S58" s="26">
        <f>IF(ISERR(R58/12),"-",R58/12)</f>
        <v>2816.3283333333329</v>
      </c>
      <c r="T58" s="27">
        <v>39</v>
      </c>
    </row>
    <row r="59" spans="1:20" s="28" customFormat="1" ht="14.1" customHeight="1" x14ac:dyDescent="0.15">
      <c r="A59" s="29"/>
      <c r="B59" s="30"/>
      <c r="C59" s="37" t="s">
        <v>29</v>
      </c>
      <c r="D59" s="38"/>
      <c r="E59" s="25">
        <v>40</v>
      </c>
      <c r="F59" s="26">
        <v>119.19</v>
      </c>
      <c r="G59" s="26">
        <v>81.78</v>
      </c>
      <c r="H59" s="26">
        <v>85.5</v>
      </c>
      <c r="I59" s="26">
        <v>109.25</v>
      </c>
      <c r="J59" s="26">
        <v>214.51</v>
      </c>
      <c r="K59" s="26">
        <v>268.41000000000003</v>
      </c>
      <c r="L59" s="26">
        <v>82.81</v>
      </c>
      <c r="M59" s="26">
        <v>77.8</v>
      </c>
      <c r="N59" s="26">
        <v>106.84</v>
      </c>
      <c r="O59" s="26">
        <v>74.91</v>
      </c>
      <c r="P59" s="26">
        <v>118.35</v>
      </c>
      <c r="Q59" s="26">
        <v>125.05</v>
      </c>
      <c r="R59" s="26">
        <f>IF(ISERR(SUM(F59:Q59)),"-",SUM(F59:Q59))</f>
        <v>1464.3999999999999</v>
      </c>
      <c r="S59" s="26">
        <f>IF(ISERR(R59/12),"-",R59/12)</f>
        <v>122.03333333333332</v>
      </c>
      <c r="T59" s="27">
        <v>40</v>
      </c>
    </row>
    <row r="60" spans="1:20" s="28" customFormat="1" ht="14.1" customHeight="1" x14ac:dyDescent="0.15">
      <c r="A60" s="29"/>
      <c r="B60" s="30"/>
      <c r="C60" s="37" t="s">
        <v>54</v>
      </c>
      <c r="D60" s="38"/>
      <c r="E60" s="25">
        <v>41</v>
      </c>
      <c r="F60" s="26">
        <v>1886.77</v>
      </c>
      <c r="G60" s="26">
        <v>1637.8240000000001</v>
      </c>
      <c r="H60" s="26">
        <v>2242.7939999999999</v>
      </c>
      <c r="I60" s="26">
        <v>3633.0839999999998</v>
      </c>
      <c r="J60" s="26">
        <v>3315.09</v>
      </c>
      <c r="K60" s="26">
        <v>4177.5389999999998</v>
      </c>
      <c r="L60" s="26">
        <v>2933.17</v>
      </c>
      <c r="M60" s="26">
        <v>2100.0360000000001</v>
      </c>
      <c r="N60" s="26">
        <v>1961.02</v>
      </c>
      <c r="O60" s="26">
        <v>2195.2669999999998</v>
      </c>
      <c r="P60" s="26">
        <v>2050.5059999999999</v>
      </c>
      <c r="Q60" s="26">
        <v>2348.049</v>
      </c>
      <c r="R60" s="26">
        <f>IF(ISERR(SUM(F60:Q60)),"-",SUM(F60:Q60))</f>
        <v>30481.149000000001</v>
      </c>
      <c r="S60" s="26">
        <f>IF(ISERR(R60/12),"-",R60/12)</f>
        <v>2540.09575</v>
      </c>
      <c r="T60" s="27">
        <v>41</v>
      </c>
    </row>
    <row r="61" spans="1:20" s="28" customFormat="1" ht="14.1" customHeight="1" x14ac:dyDescent="0.15">
      <c r="A61" s="29"/>
      <c r="B61" s="30"/>
      <c r="C61" s="37" t="s">
        <v>55</v>
      </c>
      <c r="D61" s="38"/>
      <c r="E61" s="25">
        <v>42</v>
      </c>
      <c r="F61" s="26">
        <v>826.56</v>
      </c>
      <c r="G61" s="26">
        <v>980.25</v>
      </c>
      <c r="H61" s="26">
        <v>1069.3</v>
      </c>
      <c r="I61" s="26">
        <v>986.74</v>
      </c>
      <c r="J61" s="26">
        <v>729.54</v>
      </c>
      <c r="K61" s="26">
        <v>1094.8900000000001</v>
      </c>
      <c r="L61" s="26">
        <v>776.87</v>
      </c>
      <c r="M61" s="26">
        <v>1173.71</v>
      </c>
      <c r="N61" s="26">
        <v>1735.09</v>
      </c>
      <c r="O61" s="26">
        <v>2358.77</v>
      </c>
      <c r="P61" s="26">
        <v>2248.5100000000002</v>
      </c>
      <c r="Q61" s="26">
        <v>1912.94</v>
      </c>
      <c r="R61" s="26">
        <f>IF(ISERR(SUM(F61:Q61)),"-",SUM(F61:Q61))</f>
        <v>15893.17</v>
      </c>
      <c r="S61" s="26">
        <f>IF(ISERR(R61/12),"-",R61/12)</f>
        <v>1324.4308333333333</v>
      </c>
      <c r="T61" s="27">
        <v>42</v>
      </c>
    </row>
    <row r="62" spans="1:20" s="28" customFormat="1" ht="14.1" customHeight="1" x14ac:dyDescent="0.15">
      <c r="A62" s="29"/>
      <c r="B62" s="30"/>
      <c r="C62" s="31"/>
      <c r="D62" s="30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7"/>
    </row>
    <row r="63" spans="1:20" s="28" customFormat="1" ht="14.1" customHeight="1" x14ac:dyDescent="0.15">
      <c r="A63" s="29"/>
      <c r="B63" s="30"/>
      <c r="C63" s="37" t="s">
        <v>56</v>
      </c>
      <c r="D63" s="38"/>
      <c r="E63" s="25">
        <v>43</v>
      </c>
      <c r="F63" s="26">
        <v>292.55</v>
      </c>
      <c r="G63" s="26">
        <v>305.35000000000002</v>
      </c>
      <c r="H63" s="26">
        <v>615.6</v>
      </c>
      <c r="I63" s="26">
        <v>328.95</v>
      </c>
      <c r="J63" s="26">
        <v>427.45</v>
      </c>
      <c r="K63" s="26">
        <v>584.52</v>
      </c>
      <c r="L63" s="26">
        <v>725.24</v>
      </c>
      <c r="M63" s="26">
        <v>730.54</v>
      </c>
      <c r="N63" s="26">
        <v>703.44</v>
      </c>
      <c r="O63" s="26">
        <v>905.09</v>
      </c>
      <c r="P63" s="26">
        <v>1421.78</v>
      </c>
      <c r="Q63" s="26">
        <v>929.86</v>
      </c>
      <c r="R63" s="26">
        <f>IF(ISERR(SUM(F63:Q63)),"-",SUM(F63:Q63))</f>
        <v>7970.369999999999</v>
      </c>
      <c r="S63" s="26">
        <f>IF(ISERR(R63/12),"-",R63/12)</f>
        <v>664.19749999999988</v>
      </c>
      <c r="T63" s="27">
        <v>43</v>
      </c>
    </row>
    <row r="64" spans="1:20" s="28" customFormat="1" ht="14.1" customHeight="1" x14ac:dyDescent="0.15">
      <c r="A64" s="29"/>
      <c r="B64" s="30"/>
      <c r="C64" s="37" t="s">
        <v>57</v>
      </c>
      <c r="D64" s="38"/>
      <c r="E64" s="25">
        <v>44</v>
      </c>
      <c r="F64" s="26">
        <v>7267.34</v>
      </c>
      <c r="G64" s="26">
        <v>5893.1379999999999</v>
      </c>
      <c r="H64" s="26">
        <v>7228.4769999999999</v>
      </c>
      <c r="I64" s="26">
        <v>9514.6479999999992</v>
      </c>
      <c r="J64" s="26">
        <v>7102.7020000000002</v>
      </c>
      <c r="K64" s="26">
        <v>7478.4269999999997</v>
      </c>
      <c r="L64" s="26">
        <v>6987.5230000000001</v>
      </c>
      <c r="M64" s="26">
        <v>6083.1949999999997</v>
      </c>
      <c r="N64" s="26">
        <v>6426.018</v>
      </c>
      <c r="O64" s="26">
        <v>6264.1570000000002</v>
      </c>
      <c r="P64" s="26">
        <v>6803.0569999999998</v>
      </c>
      <c r="Q64" s="26">
        <v>6886.9390000000003</v>
      </c>
      <c r="R64" s="26">
        <f>IF(ISERR(SUM(F64:Q64)),"-",SUM(F64:Q64))</f>
        <v>83935.620999999999</v>
      </c>
      <c r="S64" s="26">
        <f>IF(ISERR(R64/12),"-",R64/12)</f>
        <v>6994.6350833333336</v>
      </c>
      <c r="T64" s="27">
        <v>44</v>
      </c>
    </row>
    <row r="65" spans="1:20" s="28" customFormat="1" ht="14.1" customHeight="1" x14ac:dyDescent="0.15">
      <c r="A65" s="29"/>
      <c r="B65" s="30"/>
      <c r="C65" s="31"/>
      <c r="D65" s="30"/>
      <c r="E65" s="25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7"/>
    </row>
    <row r="66" spans="1:20" s="28" customFormat="1" ht="14.1" customHeight="1" x14ac:dyDescent="0.15">
      <c r="A66" s="39" t="s">
        <v>58</v>
      </c>
      <c r="B66" s="38"/>
      <c r="C66" s="38"/>
      <c r="D66" s="38"/>
      <c r="E66" s="25">
        <v>45</v>
      </c>
      <c r="F66" s="26">
        <v>25753.439999999999</v>
      </c>
      <c r="G66" s="26">
        <v>23375.87</v>
      </c>
      <c r="H66" s="26">
        <v>26149.687999999998</v>
      </c>
      <c r="I66" s="26">
        <v>32114.187999999998</v>
      </c>
      <c r="J66" s="26">
        <v>27430.31</v>
      </c>
      <c r="K66" s="26">
        <v>28163.843000000001</v>
      </c>
      <c r="L66" s="26">
        <v>29831.493999999999</v>
      </c>
      <c r="M66" s="26">
        <v>25845.143</v>
      </c>
      <c r="N66" s="26">
        <v>25105.74</v>
      </c>
      <c r="O66" s="26">
        <v>28547.355</v>
      </c>
      <c r="P66" s="26">
        <v>29156.5</v>
      </c>
      <c r="Q66" s="26">
        <v>29666.166000000001</v>
      </c>
      <c r="R66" s="26">
        <f>IF(ISERR(SUM(F66:Q66)),"-",SUM(F66:Q66))</f>
        <v>331139.73700000002</v>
      </c>
      <c r="S66" s="26">
        <f>IF(ISERR(R66/12),"-",R66/12)</f>
        <v>27594.978083333335</v>
      </c>
      <c r="T66" s="27">
        <v>45</v>
      </c>
    </row>
    <row r="67" spans="1:20" ht="12" customHeight="1" x14ac:dyDescent="0.15">
      <c r="A67" s="32"/>
      <c r="B67" s="32"/>
      <c r="C67" s="32"/>
      <c r="D67" s="32"/>
      <c r="E67" s="33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4"/>
    </row>
  </sheetData>
  <mergeCells count="39">
    <mergeCell ref="A3:T3"/>
    <mergeCell ref="K5:L5"/>
    <mergeCell ref="C6:K6"/>
    <mergeCell ref="A7:E9"/>
    <mergeCell ref="R7:R9"/>
    <mergeCell ref="C35:D35"/>
    <mergeCell ref="A11:D11"/>
    <mergeCell ref="A13:D13"/>
    <mergeCell ref="A15:D15"/>
    <mergeCell ref="C16:D16"/>
    <mergeCell ref="C24:D24"/>
    <mergeCell ref="C25:D25"/>
    <mergeCell ref="C27:D27"/>
    <mergeCell ref="C28:D28"/>
    <mergeCell ref="C29:D29"/>
    <mergeCell ref="C30:D30"/>
    <mergeCell ref="C34:D34"/>
    <mergeCell ref="C53:D53"/>
    <mergeCell ref="C36:D36"/>
    <mergeCell ref="C37:D37"/>
    <mergeCell ref="C39:D39"/>
    <mergeCell ref="C40:D40"/>
    <mergeCell ref="C41:D41"/>
    <mergeCell ref="C42:D42"/>
    <mergeCell ref="C43:D43"/>
    <mergeCell ref="C45:D45"/>
    <mergeCell ref="C46:D46"/>
    <mergeCell ref="C51:D51"/>
    <mergeCell ref="C52:D52"/>
    <mergeCell ref="C61:D61"/>
    <mergeCell ref="C63:D63"/>
    <mergeCell ref="C64:D64"/>
    <mergeCell ref="A66:D66"/>
    <mergeCell ref="C54:D54"/>
    <mergeCell ref="C55:D55"/>
    <mergeCell ref="A57:D57"/>
    <mergeCell ref="C58:D58"/>
    <mergeCell ref="C59:D59"/>
    <mergeCell ref="C60:D60"/>
  </mergeCells>
  <phoneticPr fontId="3"/>
  <printOptions horizontalCentered="1"/>
  <pageMargins left="0.78740157480314965" right="0.39370078740157483" top="0.39370078740157483" bottom="0.39370078740157483" header="0" footer="0"/>
  <pageSetup paperSize="8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月別品目別月間入庫量表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2020-11-27T04:34:06Z</dcterms:created>
  <dcterms:modified xsi:type="dcterms:W3CDTF">2020-12-24T00:59:59Z</dcterms:modified>
</cp:coreProperties>
</file>