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Z:\gsss_root\在庫統計\帳票出力\在庫月報差替え\data\reizou\2019\month\"/>
    </mc:Choice>
  </mc:AlternateContent>
  <xr:revisionPtr revIDLastSave="0" documentId="13_ncr:1_{74F39ACA-1DA0-49D9-AEB4-EA55E14C1797}" xr6:coauthVersionLast="36" xr6:coauthVersionMax="36" xr10:uidLastSave="{00000000-0000-0000-0000-000000000000}"/>
  <bookViews>
    <workbookView xWindow="0" yWindow="0" windowWidth="27525" windowHeight="12105" xr2:uid="{A287402C-1D04-4681-931E-7B418C92F0CB}"/>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主要品目別月末在庫量の上位７市町表!$A$1:$Z$69</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L59" i="2"/>
  <c r="I59" i="2"/>
  <c r="F59" i="2"/>
  <c r="Q58" i="2"/>
  <c r="P58" i="2"/>
  <c r="O58" i="2" s="1"/>
  <c r="L58" i="2"/>
  <c r="I58" i="2"/>
  <c r="F58" i="2"/>
  <c r="Q57" i="2"/>
  <c r="P57" i="2"/>
  <c r="L57" i="2"/>
  <c r="I57" i="2"/>
  <c r="F57" i="2"/>
  <c r="Q56" i="2"/>
  <c r="P56" i="2"/>
  <c r="L56" i="2"/>
  <c r="I56" i="2"/>
  <c r="F56" i="2"/>
  <c r="N55" i="2"/>
  <c r="M55" i="2"/>
  <c r="K55" i="2"/>
  <c r="J55" i="2"/>
  <c r="H55" i="2"/>
  <c r="G55" i="2"/>
  <c r="Q53" i="2"/>
  <c r="P53" i="2"/>
  <c r="L53" i="2"/>
  <c r="I53" i="2"/>
  <c r="F53" i="2"/>
  <c r="Q52" i="2"/>
  <c r="P52" i="2"/>
  <c r="L52" i="2"/>
  <c r="I52" i="2"/>
  <c r="F52" i="2"/>
  <c r="Q51" i="2"/>
  <c r="P51" i="2"/>
  <c r="L51" i="2"/>
  <c r="I51" i="2"/>
  <c r="F51" i="2"/>
  <c r="Q50" i="2"/>
  <c r="P50" i="2"/>
  <c r="L50" i="2"/>
  <c r="I50" i="2"/>
  <c r="F50" i="2"/>
  <c r="Q49" i="2"/>
  <c r="P49" i="2"/>
  <c r="L49" i="2"/>
  <c r="I49" i="2"/>
  <c r="F49" i="2"/>
  <c r="Q47" i="2"/>
  <c r="P47" i="2"/>
  <c r="L47" i="2"/>
  <c r="I47" i="2"/>
  <c r="F47" i="2"/>
  <c r="Q46" i="2"/>
  <c r="P46" i="2"/>
  <c r="L46" i="2"/>
  <c r="I46" i="2"/>
  <c r="F46" i="2"/>
  <c r="Q45" i="2"/>
  <c r="P45" i="2"/>
  <c r="O45" i="2" s="1"/>
  <c r="L45" i="2"/>
  <c r="I45" i="2"/>
  <c r="F45" i="2"/>
  <c r="N44" i="2"/>
  <c r="M44" i="2"/>
  <c r="K44" i="2"/>
  <c r="J44" i="2"/>
  <c r="H44" i="2"/>
  <c r="G44" i="2"/>
  <c r="Q43" i="2"/>
  <c r="P43" i="2"/>
  <c r="O43" i="2" s="1"/>
  <c r="L43" i="2"/>
  <c r="I43" i="2"/>
  <c r="F43" i="2"/>
  <c r="Q41" i="2"/>
  <c r="P41" i="2"/>
  <c r="L41" i="2"/>
  <c r="I41" i="2"/>
  <c r="F41" i="2"/>
  <c r="Q40" i="2"/>
  <c r="P40" i="2"/>
  <c r="L40" i="2"/>
  <c r="I40" i="2"/>
  <c r="F40" i="2"/>
  <c r="Q39" i="2"/>
  <c r="P39" i="2"/>
  <c r="L39" i="2"/>
  <c r="I39" i="2"/>
  <c r="F39" i="2"/>
  <c r="Q38" i="2"/>
  <c r="P38" i="2"/>
  <c r="L38" i="2"/>
  <c r="I38" i="2"/>
  <c r="F38" i="2"/>
  <c r="Q37" i="2"/>
  <c r="P37" i="2"/>
  <c r="L37" i="2"/>
  <c r="I37" i="2"/>
  <c r="F37" i="2"/>
  <c r="Q35" i="2"/>
  <c r="P35" i="2"/>
  <c r="O35" i="2" s="1"/>
  <c r="L35" i="2"/>
  <c r="I35" i="2"/>
  <c r="F35" i="2"/>
  <c r="Q34" i="2"/>
  <c r="P34" i="2"/>
  <c r="L34" i="2"/>
  <c r="I34" i="2"/>
  <c r="F34" i="2"/>
  <c r="Q33" i="2"/>
  <c r="P33" i="2"/>
  <c r="O33" i="2" s="1"/>
  <c r="L33" i="2"/>
  <c r="I33" i="2"/>
  <c r="F33" i="2"/>
  <c r="Q32" i="2"/>
  <c r="P32" i="2"/>
  <c r="O32" i="2" s="1"/>
  <c r="L32" i="2"/>
  <c r="I32" i="2"/>
  <c r="F32" i="2"/>
  <c r="Q31" i="2"/>
  <c r="P31" i="2"/>
  <c r="L31" i="2"/>
  <c r="I31" i="2"/>
  <c r="F31" i="2"/>
  <c r="Q29" i="2"/>
  <c r="P29" i="2"/>
  <c r="O29" i="2" s="1"/>
  <c r="L29" i="2"/>
  <c r="I29" i="2"/>
  <c r="F29" i="2"/>
  <c r="N28" i="2"/>
  <c r="M28" i="2"/>
  <c r="K28" i="2"/>
  <c r="J28" i="2"/>
  <c r="H28" i="2"/>
  <c r="G28" i="2"/>
  <c r="Q27" i="2"/>
  <c r="P27" i="2"/>
  <c r="L27" i="2"/>
  <c r="I27" i="2"/>
  <c r="F27" i="2"/>
  <c r="Q26" i="2"/>
  <c r="P26" i="2"/>
  <c r="O26" i="2" s="1"/>
  <c r="L26" i="2"/>
  <c r="I26" i="2"/>
  <c r="F26" i="2"/>
  <c r="Q25" i="2"/>
  <c r="P25" i="2"/>
  <c r="L25" i="2"/>
  <c r="I25" i="2"/>
  <c r="F25" i="2"/>
  <c r="Q23" i="2"/>
  <c r="P23" i="2"/>
  <c r="L23" i="2"/>
  <c r="I23" i="2"/>
  <c r="F23" i="2"/>
  <c r="Q22" i="2"/>
  <c r="P22" i="2"/>
  <c r="L22" i="2"/>
  <c r="I22" i="2"/>
  <c r="F22" i="2"/>
  <c r="Q21" i="2"/>
  <c r="P21" i="2"/>
  <c r="O21" i="2" s="1"/>
  <c r="L21" i="2"/>
  <c r="I21" i="2"/>
  <c r="F21" i="2"/>
  <c r="Q20" i="2"/>
  <c r="P20" i="2"/>
  <c r="L20" i="2"/>
  <c r="I20" i="2"/>
  <c r="F20" i="2"/>
  <c r="Q19" i="2"/>
  <c r="P19" i="2"/>
  <c r="L19" i="2"/>
  <c r="I19" i="2"/>
  <c r="F19" i="2"/>
  <c r="Q17" i="2"/>
  <c r="P17" i="2"/>
  <c r="L17" i="2"/>
  <c r="I17" i="2"/>
  <c r="F17" i="2"/>
  <c r="Q16" i="2"/>
  <c r="P16" i="2"/>
  <c r="L16" i="2"/>
  <c r="I16" i="2"/>
  <c r="F16" i="2"/>
  <c r="Q15" i="2"/>
  <c r="P15" i="2"/>
  <c r="L15" i="2"/>
  <c r="I15" i="2"/>
  <c r="F15" i="2"/>
  <c r="N14" i="2"/>
  <c r="M14" i="2"/>
  <c r="K14" i="2"/>
  <c r="I14" i="2" s="1"/>
  <c r="J14" i="2"/>
  <c r="H14" i="2"/>
  <c r="G14" i="2"/>
  <c r="Q11" i="2"/>
  <c r="P11" i="2"/>
  <c r="L11" i="2"/>
  <c r="I11" i="2"/>
  <c r="F11" i="2"/>
  <c r="O61" i="2" l="1"/>
  <c r="U33" i="2"/>
  <c r="O15" i="2"/>
  <c r="I28" i="2"/>
  <c r="O38" i="2"/>
  <c r="P44" i="2"/>
  <c r="O62" i="2"/>
  <c r="U62" i="2" s="1"/>
  <c r="N13" i="2"/>
  <c r="N9" i="2" s="1"/>
  <c r="O19" i="2"/>
  <c r="U19" i="2" s="1"/>
  <c r="F14" i="2"/>
  <c r="P14" i="2"/>
  <c r="O64" i="2"/>
  <c r="U64" i="2" s="1"/>
  <c r="U58" i="2"/>
  <c r="O57" i="2"/>
  <c r="L55" i="2"/>
  <c r="I55" i="2"/>
  <c r="O56" i="2"/>
  <c r="U56" i="2" s="1"/>
  <c r="P55" i="2"/>
  <c r="F55" i="2"/>
  <c r="O52" i="2"/>
  <c r="U52" i="2" s="1"/>
  <c r="O51" i="2"/>
  <c r="U51" i="2" s="1"/>
  <c r="O49" i="2"/>
  <c r="L44" i="2"/>
  <c r="F44" i="2"/>
  <c r="O41" i="2"/>
  <c r="O39" i="2"/>
  <c r="U39" i="2" s="1"/>
  <c r="U35" i="2"/>
  <c r="O34" i="2"/>
  <c r="U34" i="2" s="1"/>
  <c r="Q28" i="2"/>
  <c r="L28" i="2"/>
  <c r="U29" i="2"/>
  <c r="U26" i="2"/>
  <c r="O25" i="2"/>
  <c r="O22" i="2"/>
  <c r="U22" i="2"/>
  <c r="O17" i="2"/>
  <c r="O11" i="2"/>
  <c r="U11" i="2" s="1"/>
  <c r="H13" i="2"/>
  <c r="J13" i="2"/>
  <c r="J9" i="2" s="1"/>
  <c r="K13" i="2"/>
  <c r="K9" i="2" s="1"/>
  <c r="Q55" i="2"/>
  <c r="U15" i="2"/>
  <c r="F28" i="2"/>
  <c r="U43" i="2"/>
  <c r="L14" i="2"/>
  <c r="P28" i="2"/>
  <c r="O28" i="2" s="1"/>
  <c r="O31" i="2"/>
  <c r="O47" i="2"/>
  <c r="U47" i="2" s="1"/>
  <c r="O59" i="2"/>
  <c r="U59" i="2" s="1"/>
  <c r="U32" i="2"/>
  <c r="U49" i="2"/>
  <c r="U61" i="2"/>
  <c r="U45" i="2"/>
  <c r="U57" i="2"/>
  <c r="Q14" i="2"/>
  <c r="U38" i="2"/>
  <c r="U41" i="2"/>
  <c r="G13" i="2"/>
  <c r="M13" i="2"/>
  <c r="O16" i="2"/>
  <c r="U16" i="2" s="1"/>
  <c r="O20" i="2"/>
  <c r="U20" i="2" s="1"/>
  <c r="O23" i="2"/>
  <c r="U23" i="2" s="1"/>
  <c r="O27" i="2"/>
  <c r="U27" i="2" s="1"/>
  <c r="O46" i="2"/>
  <c r="U46" i="2" s="1"/>
  <c r="O50" i="2"/>
  <c r="U50" i="2" s="1"/>
  <c r="O53" i="2"/>
  <c r="U53" i="2" s="1"/>
  <c r="O37" i="2"/>
  <c r="U37" i="2" s="1"/>
  <c r="O40" i="2"/>
  <c r="U40" i="2" s="1"/>
  <c r="I44" i="2"/>
  <c r="Q44" i="2"/>
  <c r="U21" i="2"/>
  <c r="U17" i="2"/>
  <c r="U25" i="2"/>
  <c r="U31" i="2"/>
  <c r="O44" i="2" l="1"/>
  <c r="U44" i="2" s="1"/>
  <c r="O14" i="2"/>
  <c r="U14" i="2" s="1"/>
  <c r="O55" i="2"/>
  <c r="U55" i="2"/>
  <c r="U28" i="2"/>
  <c r="I13" i="2"/>
  <c r="I9" i="2"/>
  <c r="Q13" i="2"/>
  <c r="H9" i="2"/>
  <c r="Q9" i="2" s="1"/>
  <c r="L13" i="2"/>
  <c r="M9" i="2"/>
  <c r="L9" i="2" s="1"/>
  <c r="F13" i="2"/>
  <c r="P13" i="2"/>
  <c r="G9" i="2"/>
  <c r="O13" i="2" l="1"/>
  <c r="U13" i="2" s="1"/>
  <c r="P9" i="2"/>
  <c r="O9" i="2" s="1"/>
  <c r="F9" i="2"/>
  <c r="U9" i="2" l="1"/>
</calcChain>
</file>

<file path=xl/sharedStrings.xml><?xml version="1.0" encoding="utf-8"?>
<sst xmlns="http://schemas.openxmlformats.org/spreadsheetml/2006/main" count="470" uniqueCount="129">
  <si>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</si>
  <si>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</si>
  <si>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</si>
  <si>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</si>
  <si>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</si>
  <si>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</si>
  <si>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</si>
  <si>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</si>
  <si>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</si>
  <si>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</si>
  <si>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</si>
  <si>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</si>
  <si>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</si>
  <si>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</si>
  <si>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</si>
  <si>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</si>
  <si>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</si>
  <si>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</si>
  <si>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</si>
  <si>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</si>
  <si>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</si>
  <si>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</si>
  <si>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</si>
  <si>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</si>
  <si>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</si>
  <si>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</si>
  <si>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</si>
  <si>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</si>
  <si>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</si>
  <si>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</si>
  <si>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</si>
  <si>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</si>
  <si>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</si>
  <si>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</si>
  <si>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</si>
  <si>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</si>
  <si>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</si>
  <si>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</si>
  <si>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</si>
  <si>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</si>
  <si>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</si>
  <si>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</si>
  <si>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</si>
  <si>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</si>
  <si>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</si>
  <si>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</si>
  <si>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</si>
  <si>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</si>
  <si>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</si>
  <si>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</si>
  <si>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</si>
  <si>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</si>
  <si>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</si>
  <si>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</si>
  <si>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</si>
  <si>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</si>
  <si>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</si>
  <si>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</si>
  <si>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</si>
  <si>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</si>
  <si>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</si>
  <si>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</si>
  <si>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</si>
  <si>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</si>
  <si>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</si>
  <si>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</si>
  <si>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</si>
  <si>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</si>
  <si>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</si>
  <si>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</si>
  <si>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</si>
  <si>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</si>
  <si>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</si>
  <si>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</si>
  <si>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</si>
  <si>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</si>
  <si>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 xml:space="preserve"> </t>
  </si>
  <si>
    <t>　  調査対象数が3未満の場合には、調査結果の秘密の保護の観点から「X」表示とする秘匿措置を施している。</t>
    <phoneticPr fontId="8"/>
  </si>
  <si>
    <t>東京都区部</t>
  </si>
  <si>
    <t>焼津市</t>
  </si>
  <si>
    <t>福岡市</t>
  </si>
  <si>
    <t>大阪市</t>
  </si>
  <si>
    <t>神戸市</t>
  </si>
  <si>
    <t>八戸市</t>
  </si>
  <si>
    <t>仙台市</t>
  </si>
  <si>
    <t>名古屋市</t>
  </si>
  <si>
    <t>下関市</t>
  </si>
  <si>
    <t>金沢市</t>
  </si>
  <si>
    <t>川崎市</t>
  </si>
  <si>
    <t>札幌市</t>
  </si>
  <si>
    <t>稚内市</t>
  </si>
  <si>
    <t>静岡市</t>
  </si>
  <si>
    <t>気仙沼市</t>
  </si>
  <si>
    <t>いわき市</t>
  </si>
  <si>
    <t>三浦市</t>
  </si>
  <si>
    <t>枕崎市</t>
  </si>
  <si>
    <t>指宿市</t>
  </si>
  <si>
    <t>横浜市</t>
  </si>
  <si>
    <t>船橋市</t>
  </si>
  <si>
    <t>石巻市</t>
  </si>
  <si>
    <t>小樽市</t>
  </si>
  <si>
    <t>千葉市</t>
  </si>
  <si>
    <t>白糠町</t>
  </si>
  <si>
    <t>釧路市</t>
  </si>
  <si>
    <t>函館市</t>
  </si>
  <si>
    <t>留萌市</t>
  </si>
  <si>
    <t>神栖市</t>
  </si>
  <si>
    <t>銚子市</t>
  </si>
  <si>
    <t>女川町</t>
  </si>
  <si>
    <t>唐津市</t>
  </si>
  <si>
    <t>長崎市</t>
  </si>
  <si>
    <t>境港市</t>
  </si>
  <si>
    <t>鹿児島市</t>
  </si>
  <si>
    <t>佐世保市</t>
  </si>
  <si>
    <t>沼津市</t>
  </si>
  <si>
    <t>大船渡市</t>
  </si>
  <si>
    <t>釜石市</t>
  </si>
  <si>
    <t>塩釜市</t>
  </si>
  <si>
    <t>青森市</t>
  </si>
  <si>
    <t>広島市</t>
  </si>
  <si>
    <t>新潟市</t>
  </si>
  <si>
    <t>ひたちなか市</t>
  </si>
  <si>
    <t>紋別市</t>
  </si>
  <si>
    <t>北九州市</t>
  </si>
  <si>
    <t>根室市</t>
  </si>
  <si>
    <t>注：調査市町の範囲は平成31年1月1日現在のものであり、それ以降に合併が行われた市町については旧市町を調査範囲としている。</t>
    <phoneticPr fontId="8"/>
  </si>
  <si>
    <t>　２　主要品目別月末在庫量の上位７市町（令和元年5月分）</t>
    <phoneticPr fontId="6"/>
  </si>
  <si>
    <t>　１　品目別月間入・出庫量及び月末在庫量（令和元年5月分）</t>
    <phoneticPr fontId="6"/>
  </si>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</sst>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xf numFmtId="0" fontId="9" fillId="0" borderId="0" xfId="1" applyFont="1" applyFill="1"/>
    <xf numFmtId="0" fontId="7" fillId="0" borderId="0" xfId="1" applyFont="1" applyFill="1" applyAlignment="1">
      <alignment horizontal="distributed" vertical="center"/>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7" fillId="0" borderId="0" xfId="1" applyFont="1" applyFill="1" applyAlignment="1">
      <alignment horizontal="distributed" vertical="center"/>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6"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cellXfs>
  <cellStyles count="2">
    <cellStyle name="標準" xfId="0" builtinId="0"/>
    <cellStyle name="標準 2" xfId="1" xr:uid="{20A01B5C-F0DC-4E81-B87D-3F9332F4EC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41D6D-7F44-42DB-AC5F-8677C124B65D}">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activeCell="J3" sqref="J3"/>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47" t="s">
        <v>127</v>
      </c>
      <c r="B3" s="47"/>
      <c r="C3" s="47"/>
      <c r="D3" s="47"/>
      <c r="E3" s="47"/>
      <c r="F3" s="47"/>
      <c r="G3" s="47"/>
      <c r="H3" s="47"/>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48" t="s">
        <v>2</v>
      </c>
      <c r="B5" s="48"/>
      <c r="C5" s="48"/>
      <c r="D5" s="48"/>
      <c r="E5" s="49"/>
      <c r="F5" s="53" t="s">
        <v>3</v>
      </c>
      <c r="G5" s="51"/>
      <c r="H5" s="52"/>
      <c r="I5" s="54" t="s">
        <v>4</v>
      </c>
      <c r="J5" s="54"/>
      <c r="K5" s="54"/>
      <c r="L5" s="42" t="s">
        <v>5</v>
      </c>
      <c r="M5" s="55"/>
      <c r="N5" s="55"/>
      <c r="O5" s="41" t="s">
        <v>6</v>
      </c>
      <c r="P5" s="42"/>
      <c r="Q5" s="43"/>
      <c r="R5" s="41" t="s">
        <v>7</v>
      </c>
      <c r="S5" s="42"/>
      <c r="T5" s="42"/>
      <c r="U5" s="44" t="s">
        <v>8</v>
      </c>
      <c r="V5" s="7"/>
    </row>
    <row r="6" spans="1:22" s="8" customFormat="1" ht="18" customHeight="1" x14ac:dyDescent="0.15">
      <c r="A6" s="50"/>
      <c r="B6" s="50"/>
      <c r="C6" s="50"/>
      <c r="D6" s="50"/>
      <c r="E6" s="49"/>
      <c r="F6" s="60" t="s">
        <v>9</v>
      </c>
      <c r="G6" s="60" t="s">
        <v>10</v>
      </c>
      <c r="H6" s="60" t="s">
        <v>11</v>
      </c>
      <c r="I6" s="56" t="s">
        <v>9</v>
      </c>
      <c r="J6" s="56" t="s">
        <v>10</v>
      </c>
      <c r="K6" s="56" t="s">
        <v>11</v>
      </c>
      <c r="L6" s="49" t="s">
        <v>12</v>
      </c>
      <c r="M6" s="52" t="s">
        <v>13</v>
      </c>
      <c r="N6" s="61" t="s">
        <v>14</v>
      </c>
      <c r="O6" s="56" t="s">
        <v>12</v>
      </c>
      <c r="P6" s="56" t="s">
        <v>13</v>
      </c>
      <c r="Q6" s="56" t="s">
        <v>14</v>
      </c>
      <c r="R6" s="58" t="s">
        <v>15</v>
      </c>
      <c r="S6" s="58" t="s">
        <v>16</v>
      </c>
      <c r="T6" s="58" t="s">
        <v>17</v>
      </c>
      <c r="U6" s="45"/>
      <c r="V6" s="7"/>
    </row>
    <row r="7" spans="1:22" s="8" customFormat="1" ht="18" customHeight="1" x14ac:dyDescent="0.15">
      <c r="A7" s="51"/>
      <c r="B7" s="51"/>
      <c r="C7" s="51"/>
      <c r="D7" s="51"/>
      <c r="E7" s="52"/>
      <c r="F7" s="61"/>
      <c r="G7" s="61"/>
      <c r="H7" s="61"/>
      <c r="I7" s="56"/>
      <c r="J7" s="56"/>
      <c r="K7" s="56"/>
      <c r="L7" s="62"/>
      <c r="M7" s="63"/>
      <c r="N7" s="57"/>
      <c r="O7" s="57"/>
      <c r="P7" s="57"/>
      <c r="Q7" s="57"/>
      <c r="R7" s="59"/>
      <c r="S7" s="59"/>
      <c r="T7" s="59"/>
      <c r="U7" s="46"/>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64" t="s">
        <v>19</v>
      </c>
      <c r="B9" s="64"/>
      <c r="C9" s="64"/>
      <c r="D9" s="64"/>
      <c r="E9" s="13">
        <v>1</v>
      </c>
      <c r="F9" s="14">
        <f>IF(ISERR(G9+H9),"-",G9+H9)</f>
        <v>815091.65299999993</v>
      </c>
      <c r="G9" s="15">
        <f>SUBTOTAL(9,G11:G64)</f>
        <v>402930.79</v>
      </c>
      <c r="H9" s="15">
        <f>SUBTOTAL(9,H11:H64)</f>
        <v>412160.86299999995</v>
      </c>
      <c r="I9" s="14">
        <f>IF(ISERR(J9+K9),"-",J9+K9)</f>
        <v>252014.83899999998</v>
      </c>
      <c r="J9" s="15">
        <f>SUBTOTAL(9,J11:J64)</f>
        <v>136238.25099999999</v>
      </c>
      <c r="K9" s="15">
        <f>SUBTOTAL(9,K11:K64)</f>
        <v>115776.588</v>
      </c>
      <c r="L9" s="14">
        <f>IF(ISERR(M9+N9),"-",M9+N9)</f>
        <v>242571.61799999996</v>
      </c>
      <c r="M9" s="15">
        <f>SUBTOTAL(9,M11:M64)</f>
        <v>127371.29399999997</v>
      </c>
      <c r="N9" s="15">
        <f>SUBTOTAL(9,N11:N64)</f>
        <v>115200.32400000001</v>
      </c>
      <c r="O9" s="14">
        <f>IF(ISERR(P9+Q9),"-",P9+Q9)</f>
        <v>824534.87399999995</v>
      </c>
      <c r="P9" s="14">
        <f>IF(ISERR(G9+J9-M9),"-",G9+J9-M9)</f>
        <v>411797.74699999997</v>
      </c>
      <c r="Q9" s="14">
        <f>IF(ISERR(H9+K9-N9),"-",H9+K9-N9)</f>
        <v>412737.12699999998</v>
      </c>
      <c r="R9" s="16">
        <v>95.656915170217502</v>
      </c>
      <c r="S9" s="16">
        <v>94.182819136957718</v>
      </c>
      <c r="T9" s="16">
        <v>103.98281789715153</v>
      </c>
      <c r="U9" s="16">
        <f>IF(ISERR(O9/F9*100),"-",O9/F9*100)</f>
        <v>101.15854713580291</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64" t="s">
        <v>20</v>
      </c>
      <c r="B11" s="64"/>
      <c r="C11" s="64"/>
      <c r="D11" s="64"/>
      <c r="E11" s="13">
        <v>2</v>
      </c>
      <c r="F11" s="14">
        <f>IF(ISERR(G11+H11),"-",G11+H11)</f>
        <v>529.28300000000002</v>
      </c>
      <c r="G11" s="15">
        <v>194</v>
      </c>
      <c r="H11" s="15">
        <v>335.28300000000002</v>
      </c>
      <c r="I11" s="14">
        <f>IF(ISERR(J11+K11),"-",J11+K11)</f>
        <v>5819.6</v>
      </c>
      <c r="J11" s="15">
        <v>2309</v>
      </c>
      <c r="K11" s="15">
        <v>3510.6</v>
      </c>
      <c r="L11" s="14">
        <f>IF(ISERR(M11+N11),"-",M11+N11)</f>
        <v>5851.4</v>
      </c>
      <c r="M11" s="14">
        <v>2334</v>
      </c>
      <c r="N11" s="14">
        <v>3517.4</v>
      </c>
      <c r="O11" s="14">
        <f>IF(ISERR(P11+Q11),"-",P11+Q11)</f>
        <v>497.48299999999972</v>
      </c>
      <c r="P11" s="14">
        <f>IF(ISERR(G11+J11-M11),"-",G11+J11-M11)</f>
        <v>169</v>
      </c>
      <c r="Q11" s="14">
        <f>IF(ISERR(H11+K11-N11),"-",H11+K11-N11)</f>
        <v>328.48299999999972</v>
      </c>
      <c r="R11" s="16">
        <v>105.10384684847391</v>
      </c>
      <c r="S11" s="16">
        <v>107.3651376146789</v>
      </c>
      <c r="T11" s="16">
        <v>107.44773218142571</v>
      </c>
      <c r="U11" s="16">
        <f>IF(ISERR(O11/F11*100),"-",O11/F11*100)</f>
        <v>93.99187202309534</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64" t="s">
        <v>21</v>
      </c>
      <c r="B13" s="64"/>
      <c r="C13" s="64"/>
      <c r="D13" s="64"/>
      <c r="E13" s="13">
        <v>3</v>
      </c>
      <c r="F13" s="14">
        <f>IF(ISERR(G13+H13),"-",G13+H13)</f>
        <v>696958.88199999998</v>
      </c>
      <c r="G13" s="15">
        <f>SUBTOTAL(9,G14:G53)</f>
        <v>342387.8</v>
      </c>
      <c r="H13" s="15">
        <f>SUBTOTAL(9,H14:H53)</f>
        <v>354571.08199999999</v>
      </c>
      <c r="I13" s="14">
        <f>IF(ISERR(J13+K13),"-",J13+K13)</f>
        <v>204766.20699999997</v>
      </c>
      <c r="J13" s="15">
        <f>SUBTOTAL(9,J14:J53)</f>
        <v>111672.40099999997</v>
      </c>
      <c r="K13" s="15">
        <f>SUBTOTAL(9,K14:K53)</f>
        <v>93093.805999999997</v>
      </c>
      <c r="L13" s="14">
        <f>IF(ISERR(M13+N13),"-",M13+N13)</f>
        <v>198576.51199999996</v>
      </c>
      <c r="M13" s="15">
        <f>SUBTOTAL(9,M14:M53)</f>
        <v>105593.32399999996</v>
      </c>
      <c r="N13" s="15">
        <f>SUBTOTAL(9,N14:N53)</f>
        <v>92983.187999999995</v>
      </c>
      <c r="O13" s="14">
        <f>IF(ISERR(P13+Q13),"-",P13+Q13)</f>
        <v>703148.57699999993</v>
      </c>
      <c r="P13" s="14">
        <f t="shared" ref="P13:Q17" si="0">IF(ISERR(G13+J13-M13),"-",G13+J13-M13)</f>
        <v>348466.87699999998</v>
      </c>
      <c r="Q13" s="14">
        <f t="shared" si="0"/>
        <v>354681.69999999995</v>
      </c>
      <c r="R13" s="16">
        <v>97.308004524048243</v>
      </c>
      <c r="S13" s="16">
        <v>93.903811451378019</v>
      </c>
      <c r="T13" s="16">
        <v>104.69534241394609</v>
      </c>
      <c r="U13" s="16">
        <f>IF(ISERR(O13/F13*100),"-",O13/F13*100)</f>
        <v>100.88810045468364</v>
      </c>
      <c r="V13" s="16"/>
    </row>
    <row r="14" spans="1:22" s="8" customFormat="1" ht="12" customHeight="1" x14ac:dyDescent="0.15">
      <c r="A14" s="17"/>
      <c r="B14" s="17"/>
      <c r="C14" s="64" t="s">
        <v>22</v>
      </c>
      <c r="D14" s="64"/>
      <c r="E14" s="13">
        <v>4</v>
      </c>
      <c r="F14" s="14">
        <f>IF(ISERR(G14+H14),"-",G14+H14)</f>
        <v>41878.06</v>
      </c>
      <c r="G14" s="15">
        <f>SUBTOTAL(9,G15:G21)</f>
        <v>37929.86</v>
      </c>
      <c r="H14" s="15">
        <f>SUBTOTAL(9,H15:H21)</f>
        <v>3948.2</v>
      </c>
      <c r="I14" s="14">
        <f>IF(ISERR(J14+K14),"-",J14+K14)</f>
        <v>17113.307999999997</v>
      </c>
      <c r="J14" s="15">
        <f>SUBTOTAL(9,J15:J21)</f>
        <v>14491.907999999998</v>
      </c>
      <c r="K14" s="15">
        <f>SUBTOTAL(9,K15:K21)</f>
        <v>2621.4</v>
      </c>
      <c r="L14" s="14">
        <f>IF(ISERR(M14+N14),"-",M14+N14)</f>
        <v>19547.234</v>
      </c>
      <c r="M14" s="15">
        <f>SUBTOTAL(9,M15:M21)</f>
        <v>16718.234</v>
      </c>
      <c r="N14" s="15">
        <f>SUBTOTAL(9,N15:N21)</f>
        <v>2829</v>
      </c>
      <c r="O14" s="14">
        <f>IF(ISERR(P14+Q14),"-",P14+Q14)</f>
        <v>39444.133999999998</v>
      </c>
      <c r="P14" s="14">
        <f t="shared" si="0"/>
        <v>35703.534</v>
      </c>
      <c r="Q14" s="14">
        <f t="shared" si="0"/>
        <v>3740.6000000000004</v>
      </c>
      <c r="R14" s="16">
        <v>87.504770670348208</v>
      </c>
      <c r="S14" s="16">
        <v>97.051953726230082</v>
      </c>
      <c r="T14" s="16">
        <v>117.84217853728491</v>
      </c>
      <c r="U14" s="16">
        <f>IF(ISERR(O14/F14*100),"-",O14/F14*100)</f>
        <v>94.188064108031739</v>
      </c>
      <c r="V14" s="16"/>
    </row>
    <row r="15" spans="1:22" s="8" customFormat="1" ht="12" customHeight="1" x14ac:dyDescent="0.15">
      <c r="A15" s="17"/>
      <c r="B15" s="17"/>
      <c r="C15" s="17"/>
      <c r="D15" s="17" t="s">
        <v>23</v>
      </c>
      <c r="E15" s="13">
        <v>5</v>
      </c>
      <c r="F15" s="14">
        <f>IF(ISERR(G15+H15),"-",G15+H15)</f>
        <v>3327.9110000000001</v>
      </c>
      <c r="G15" s="15">
        <v>3254.9110000000001</v>
      </c>
      <c r="H15" s="15">
        <v>73</v>
      </c>
      <c r="I15" s="14">
        <f>IF(ISERR(J15+K15),"-",J15+K15)</f>
        <v>601.73500000000001</v>
      </c>
      <c r="J15" s="15">
        <v>534.73500000000001</v>
      </c>
      <c r="K15" s="15">
        <v>67</v>
      </c>
      <c r="L15" s="14">
        <f>IF(ISERR(M15+N15),"-",M15+N15)</f>
        <v>1261.1020000000001</v>
      </c>
      <c r="M15" s="14">
        <v>1171.1020000000001</v>
      </c>
      <c r="N15" s="14">
        <v>90</v>
      </c>
      <c r="O15" s="14">
        <f>IF(ISERR(P15+Q15),"-",P15+Q15)</f>
        <v>2668.5439999999999</v>
      </c>
      <c r="P15" s="14">
        <f t="shared" si="0"/>
        <v>2618.5439999999999</v>
      </c>
      <c r="Q15" s="14">
        <f t="shared" si="0"/>
        <v>50</v>
      </c>
      <c r="R15" s="16">
        <v>17.138564511535176</v>
      </c>
      <c r="S15" s="16">
        <v>43.411428571428573</v>
      </c>
      <c r="T15" s="16">
        <v>54.084799351438988</v>
      </c>
      <c r="U15" s="16">
        <f>IF(ISERR(O15/F15*100),"-",O15/F15*100)</f>
        <v>80.186759802170187</v>
      </c>
      <c r="V15" s="16"/>
    </row>
    <row r="16" spans="1:22" s="8" customFormat="1" ht="12" customHeight="1" x14ac:dyDescent="0.15">
      <c r="A16" s="17"/>
      <c r="B16" s="17"/>
      <c r="C16" s="17"/>
      <c r="D16" s="17" t="s">
        <v>24</v>
      </c>
      <c r="E16" s="13">
        <v>6</v>
      </c>
      <c r="F16" s="14">
        <f>IF(ISERR(G16+H16),"-",G16+H16)</f>
        <v>8733.6530000000002</v>
      </c>
      <c r="G16" s="15">
        <v>8351.2530000000006</v>
      </c>
      <c r="H16" s="15">
        <v>382.4</v>
      </c>
      <c r="I16" s="14">
        <f>IF(ISERR(J16+K16),"-",J16+K16)</f>
        <v>4494.3989999999994</v>
      </c>
      <c r="J16" s="15">
        <v>4150.6989999999996</v>
      </c>
      <c r="K16" s="15">
        <v>343.7</v>
      </c>
      <c r="L16" s="14">
        <f>IF(ISERR(M16+N16),"-",M16+N16)</f>
        <v>4702.0200000000004</v>
      </c>
      <c r="M16" s="14">
        <v>4343.22</v>
      </c>
      <c r="N16" s="14">
        <v>358.8</v>
      </c>
      <c r="O16" s="14">
        <f>IF(ISERR(P16+Q16),"-",P16+Q16)</f>
        <v>8526.0320000000011</v>
      </c>
      <c r="P16" s="14">
        <f t="shared" si="0"/>
        <v>8158.7320000000009</v>
      </c>
      <c r="Q16" s="14">
        <f t="shared" si="0"/>
        <v>367.2999999999999</v>
      </c>
      <c r="R16" s="16">
        <v>100.65843225083987</v>
      </c>
      <c r="S16" s="16">
        <v>91.746731707317082</v>
      </c>
      <c r="T16" s="16">
        <v>92.795298215063127</v>
      </c>
      <c r="U16" s="16">
        <f>IF(ISERR(O16/F16*100),"-",O16/F16*100)</f>
        <v>97.622747320050394</v>
      </c>
      <c r="V16" s="16"/>
    </row>
    <row r="17" spans="1:22" s="8" customFormat="1" ht="12" customHeight="1" x14ac:dyDescent="0.15">
      <c r="A17" s="17"/>
      <c r="B17" s="17"/>
      <c r="C17" s="17"/>
      <c r="D17" s="17" t="s">
        <v>25</v>
      </c>
      <c r="E17" s="13">
        <v>7</v>
      </c>
      <c r="F17" s="14">
        <f>IF(ISERR(G17+H17),"-",G17+H17)</f>
        <v>17392.734</v>
      </c>
      <c r="G17" s="15">
        <v>17114.333999999999</v>
      </c>
      <c r="H17" s="15">
        <v>278.39999999999998</v>
      </c>
      <c r="I17" s="14">
        <f>IF(ISERR(J17+K17),"-",J17+K17)</f>
        <v>7339.8249999999998</v>
      </c>
      <c r="J17" s="15">
        <v>7039.0249999999996</v>
      </c>
      <c r="K17" s="15">
        <v>300.8</v>
      </c>
      <c r="L17" s="14">
        <f>IF(ISERR(M17+N17),"-",M17+N17)</f>
        <v>8642.8639999999996</v>
      </c>
      <c r="M17" s="14">
        <v>8367.5640000000003</v>
      </c>
      <c r="N17" s="14">
        <v>275.3</v>
      </c>
      <c r="O17" s="14">
        <f>IF(ISERR(P17+Q17),"-",P17+Q17)</f>
        <v>16089.694999999996</v>
      </c>
      <c r="P17" s="14">
        <f t="shared" si="0"/>
        <v>15785.794999999996</v>
      </c>
      <c r="Q17" s="14">
        <f t="shared" si="0"/>
        <v>303.90000000000003</v>
      </c>
      <c r="R17" s="16">
        <v>91.541843352456965</v>
      </c>
      <c r="S17" s="16">
        <v>106.50479359211336</v>
      </c>
      <c r="T17" s="16">
        <v>163.54640170766419</v>
      </c>
      <c r="U17" s="16">
        <f>IF(ISERR(O17/F17*100),"-",O17/F17*100)</f>
        <v>92.508141618218247</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5134.5039999999999</v>
      </c>
      <c r="G19" s="15">
        <v>5011.5039999999999</v>
      </c>
      <c r="H19" s="15">
        <v>123</v>
      </c>
      <c r="I19" s="14">
        <f>IF(ISERR(J19+K19),"-",J19+K19)</f>
        <v>1539.249</v>
      </c>
      <c r="J19" s="15">
        <v>1409.249</v>
      </c>
      <c r="K19" s="15">
        <v>130</v>
      </c>
      <c r="L19" s="14">
        <f>IF(ISERR(M19+N19),"-",M19+N19)</f>
        <v>1252.4280000000001</v>
      </c>
      <c r="M19" s="14">
        <v>1086.4280000000001</v>
      </c>
      <c r="N19" s="14">
        <v>166</v>
      </c>
      <c r="O19" s="14">
        <f>IF(ISERR(P19+Q19),"-",P19+Q19)</f>
        <v>5421.3249999999998</v>
      </c>
      <c r="P19" s="14">
        <f t="shared" ref="P19:Q23" si="1">IF(ISERR(G19+J19-M19),"-",G19+J19-M19)</f>
        <v>5334.3249999999998</v>
      </c>
      <c r="Q19" s="14">
        <f t="shared" si="1"/>
        <v>87</v>
      </c>
      <c r="R19" s="16">
        <v>154.23336673346694</v>
      </c>
      <c r="S19" s="16">
        <v>142.15981838819525</v>
      </c>
      <c r="T19" s="16">
        <v>144.76168224299064</v>
      </c>
      <c r="U19" s="16">
        <f>IF(ISERR(O19/F19*100),"-",O19/F19*100)</f>
        <v>105.58614814595528</v>
      </c>
      <c r="V19" s="16"/>
    </row>
    <row r="20" spans="1:22" s="8" customFormat="1" ht="12" customHeight="1" x14ac:dyDescent="0.15">
      <c r="A20" s="17"/>
      <c r="B20" s="17"/>
      <c r="C20" s="17"/>
      <c r="D20" s="17" t="s">
        <v>27</v>
      </c>
      <c r="E20" s="13">
        <v>9</v>
      </c>
      <c r="F20" s="14">
        <f>IF(ISERR(G20+H20),"-",G20+H20)</f>
        <v>1882.998</v>
      </c>
      <c r="G20" s="15">
        <v>1839.998</v>
      </c>
      <c r="H20" s="15">
        <v>43</v>
      </c>
      <c r="I20" s="14">
        <f>IF(ISERR(J20+K20),"-",J20+K20)</f>
        <v>575.06999999999994</v>
      </c>
      <c r="J20" s="15">
        <v>491.07</v>
      </c>
      <c r="K20" s="15">
        <v>84</v>
      </c>
      <c r="L20" s="14">
        <f>IF(ISERR(M20+N20),"-",M20+N20)</f>
        <v>957.09</v>
      </c>
      <c r="M20" s="14">
        <v>861.09</v>
      </c>
      <c r="N20" s="14">
        <v>96</v>
      </c>
      <c r="O20" s="14">
        <f>IF(ISERR(P20+Q20),"-",P20+Q20)</f>
        <v>1500.9780000000001</v>
      </c>
      <c r="P20" s="14">
        <f t="shared" si="1"/>
        <v>1469.9780000000001</v>
      </c>
      <c r="Q20" s="14">
        <f t="shared" si="1"/>
        <v>31</v>
      </c>
      <c r="R20" s="16">
        <v>147.83290488431879</v>
      </c>
      <c r="S20" s="16">
        <v>128.64112903225808</v>
      </c>
      <c r="T20" s="16">
        <v>144.60289017341043</v>
      </c>
      <c r="U20" s="16">
        <f>IF(ISERR(O20/F20*100),"-",O20/F20*100)</f>
        <v>79.712139896059369</v>
      </c>
      <c r="V20" s="16"/>
    </row>
    <row r="21" spans="1:22" s="8" customFormat="1" ht="12" customHeight="1" x14ac:dyDescent="0.15">
      <c r="A21" s="17"/>
      <c r="B21" s="17"/>
      <c r="C21" s="17"/>
      <c r="D21" s="17" t="s">
        <v>28</v>
      </c>
      <c r="E21" s="13">
        <v>10</v>
      </c>
      <c r="F21" s="14">
        <f>IF(ISERR(G21+H21),"-",G21+H21)</f>
        <v>5406.26</v>
      </c>
      <c r="G21" s="15">
        <v>2357.86</v>
      </c>
      <c r="H21" s="15">
        <v>3048.4</v>
      </c>
      <c r="I21" s="14">
        <f>IF(ISERR(J21+K21),"-",J21+K21)</f>
        <v>2563.0300000000002</v>
      </c>
      <c r="J21" s="15">
        <v>867.13</v>
      </c>
      <c r="K21" s="15">
        <v>1695.9</v>
      </c>
      <c r="L21" s="14">
        <f>IF(ISERR(M21+N21),"-",M21+N21)</f>
        <v>2731.73</v>
      </c>
      <c r="M21" s="14">
        <v>888.83</v>
      </c>
      <c r="N21" s="14">
        <v>1842.9</v>
      </c>
      <c r="O21" s="14">
        <f>IF(ISERR(P21+Q21),"-",P21+Q21)</f>
        <v>5237.5600000000004</v>
      </c>
      <c r="P21" s="14">
        <f t="shared" si="1"/>
        <v>2336.1600000000003</v>
      </c>
      <c r="Q21" s="14">
        <f t="shared" si="1"/>
        <v>2901.4</v>
      </c>
      <c r="R21" s="16">
        <v>117.78630514705884</v>
      </c>
      <c r="S21" s="16">
        <v>115.21425558835934</v>
      </c>
      <c r="T21" s="16">
        <v>110.75407062803978</v>
      </c>
      <c r="U21" s="16">
        <f>IF(ISERR(O21/F21*100),"-",O21/F21*100)</f>
        <v>96.879543344197288</v>
      </c>
      <c r="V21" s="16"/>
    </row>
    <row r="22" spans="1:22" s="8" customFormat="1" ht="12" customHeight="1" x14ac:dyDescent="0.15">
      <c r="A22" s="17"/>
      <c r="B22" s="17"/>
      <c r="C22" s="64" t="s">
        <v>29</v>
      </c>
      <c r="D22" s="64"/>
      <c r="E22" s="13">
        <v>11</v>
      </c>
      <c r="F22" s="14">
        <f>IF(ISERR(G22+H22),"-",G22+H22)</f>
        <v>1948.066</v>
      </c>
      <c r="G22" s="15">
        <v>1778.2660000000001</v>
      </c>
      <c r="H22" s="15">
        <v>169.8</v>
      </c>
      <c r="I22" s="14">
        <f>IF(ISERR(J22+K22),"-",J22+K22)</f>
        <v>1064.75</v>
      </c>
      <c r="J22" s="15">
        <v>986.75</v>
      </c>
      <c r="K22" s="15">
        <v>78</v>
      </c>
      <c r="L22" s="14">
        <f>IF(ISERR(M22+N22),"-",M22+N22)</f>
        <v>1067.4739999999999</v>
      </c>
      <c r="M22" s="14">
        <v>964.57399999999996</v>
      </c>
      <c r="N22" s="14">
        <v>102.9</v>
      </c>
      <c r="O22" s="14">
        <f>IF(ISERR(P22+Q22),"-",P22+Q22)</f>
        <v>1945.3420000000001</v>
      </c>
      <c r="P22" s="14">
        <f t="shared" si="1"/>
        <v>1800.442</v>
      </c>
      <c r="Q22" s="14">
        <f t="shared" si="1"/>
        <v>144.9</v>
      </c>
      <c r="R22" s="16">
        <v>104.59233791748527</v>
      </c>
      <c r="S22" s="16">
        <v>81.611162079510706</v>
      </c>
      <c r="T22" s="16">
        <v>115.31369294605808</v>
      </c>
      <c r="U22" s="16">
        <f>IF(ISERR(O22/F22*100),"-",O22/F22*100)</f>
        <v>99.86016900864756</v>
      </c>
      <c r="V22" s="16"/>
    </row>
    <row r="23" spans="1:22" s="8" customFormat="1" ht="12" customHeight="1" x14ac:dyDescent="0.15">
      <c r="A23" s="17"/>
      <c r="B23" s="17"/>
      <c r="C23" s="64" t="s">
        <v>30</v>
      </c>
      <c r="D23" s="64"/>
      <c r="E23" s="13">
        <v>12</v>
      </c>
      <c r="F23" s="14">
        <f>IF(ISERR(G23+H23),"-",G23+H23)</f>
        <v>23998.758999999998</v>
      </c>
      <c r="G23" s="15">
        <v>23739.159</v>
      </c>
      <c r="H23" s="15">
        <v>259.60000000000002</v>
      </c>
      <c r="I23" s="14">
        <f>IF(ISERR(J23+K23),"-",J23+K23)</f>
        <v>16380.633</v>
      </c>
      <c r="J23" s="15">
        <v>16108.233</v>
      </c>
      <c r="K23" s="15">
        <v>272.39999999999998</v>
      </c>
      <c r="L23" s="14">
        <f>IF(ISERR(M23+N23),"-",M23+N23)</f>
        <v>14019.313</v>
      </c>
      <c r="M23" s="14">
        <v>13675.013000000001</v>
      </c>
      <c r="N23" s="14">
        <v>344.3</v>
      </c>
      <c r="O23" s="14">
        <f>IF(ISERR(P23+Q23),"-",P23+Q23)</f>
        <v>26360.079000000002</v>
      </c>
      <c r="P23" s="14">
        <f t="shared" si="1"/>
        <v>26172.379000000001</v>
      </c>
      <c r="Q23" s="14">
        <f t="shared" si="1"/>
        <v>187.7</v>
      </c>
      <c r="R23" s="16">
        <v>96.720790033065668</v>
      </c>
      <c r="S23" s="16">
        <v>92.916973753976677</v>
      </c>
      <c r="T23" s="16">
        <v>82.995116652498339</v>
      </c>
      <c r="U23" s="16">
        <f>IF(ISERR(O23/F23*100),"-",O23/F23*100)</f>
        <v>109.83934210931491</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64" t="s">
        <v>31</v>
      </c>
      <c r="D25" s="64"/>
      <c r="E25" s="13">
        <v>13</v>
      </c>
      <c r="F25" s="14">
        <f>IF(ISERR(G25+H25),"-",G25+H25)</f>
        <v>84277.241999999998</v>
      </c>
      <c r="G25" s="15">
        <v>20917.830000000002</v>
      </c>
      <c r="H25" s="15">
        <v>63359.411999999997</v>
      </c>
      <c r="I25" s="14">
        <f>IF(ISERR(J25+K25),"-",J25+K25)</f>
        <v>9543.1369999999988</v>
      </c>
      <c r="J25" s="15">
        <v>3198.96</v>
      </c>
      <c r="K25" s="15">
        <v>6344.1769999999997</v>
      </c>
      <c r="L25" s="14">
        <f>IF(ISERR(M25+N25),"-",M25+N25)</f>
        <v>15693.11</v>
      </c>
      <c r="M25" s="14">
        <v>4275.29</v>
      </c>
      <c r="N25" s="14">
        <v>11417.82</v>
      </c>
      <c r="O25" s="14">
        <f>IF(ISERR(P25+Q25),"-",P25+Q25)</f>
        <v>78127.269</v>
      </c>
      <c r="P25" s="14">
        <f t="shared" ref="P25:Q29" si="2">IF(ISERR(G25+J25-M25),"-",G25+J25-M25)</f>
        <v>19841.5</v>
      </c>
      <c r="Q25" s="14">
        <f t="shared" si="2"/>
        <v>58285.768999999993</v>
      </c>
      <c r="R25" s="16">
        <v>106.10559261730043</v>
      </c>
      <c r="S25" s="16">
        <v>94.468516734890443</v>
      </c>
      <c r="T25" s="16">
        <v>141.94892530750923</v>
      </c>
      <c r="U25" s="16">
        <f>IF(ISERR(O25/F25*100),"-",O25/F25*100)</f>
        <v>92.702688348534238</v>
      </c>
      <c r="V25" s="16"/>
    </row>
    <row r="26" spans="1:22" s="8" customFormat="1" ht="12" customHeight="1" x14ac:dyDescent="0.15">
      <c r="A26" s="17"/>
      <c r="B26" s="17"/>
      <c r="C26" s="64" t="s">
        <v>32</v>
      </c>
      <c r="D26" s="64"/>
      <c r="E26" s="13">
        <v>14</v>
      </c>
      <c r="F26" s="14">
        <f>IF(ISERR(G26+H26),"-",G26+H26)</f>
        <v>15900.475</v>
      </c>
      <c r="G26" s="15">
        <v>1006.575</v>
      </c>
      <c r="H26" s="15">
        <v>14893.9</v>
      </c>
      <c r="I26" s="14">
        <f>IF(ISERR(J26+K26),"-",J26+K26)</f>
        <v>4846.51</v>
      </c>
      <c r="J26" s="15">
        <v>600.91</v>
      </c>
      <c r="K26" s="15">
        <v>4245.6000000000004</v>
      </c>
      <c r="L26" s="14">
        <f>IF(ISERR(M26+N26),"-",M26+N26)</f>
        <v>4780.83</v>
      </c>
      <c r="M26" s="14">
        <v>858.23</v>
      </c>
      <c r="N26" s="14">
        <v>3922.6</v>
      </c>
      <c r="O26" s="14">
        <f>IF(ISERR(P26+Q26),"-",P26+Q26)</f>
        <v>15966.154999999999</v>
      </c>
      <c r="P26" s="14">
        <f t="shared" si="2"/>
        <v>749.25500000000011</v>
      </c>
      <c r="Q26" s="14">
        <f t="shared" si="2"/>
        <v>15216.9</v>
      </c>
      <c r="R26" s="16">
        <v>158.27922926192031</v>
      </c>
      <c r="S26" s="16">
        <v>144.74205267938237</v>
      </c>
      <c r="T26" s="16">
        <v>99.514803041635503</v>
      </c>
      <c r="U26" s="16">
        <f>IF(ISERR(O26/F26*100),"-",O26/F26*100)</f>
        <v>100.41306942088207</v>
      </c>
      <c r="V26" s="16"/>
    </row>
    <row r="27" spans="1:22" s="8" customFormat="1" ht="12" customHeight="1" x14ac:dyDescent="0.15">
      <c r="A27" s="17"/>
      <c r="B27" s="17"/>
      <c r="C27" s="64" t="s">
        <v>33</v>
      </c>
      <c r="D27" s="64"/>
      <c r="E27" s="13">
        <v>15</v>
      </c>
      <c r="F27" s="14">
        <f>IF(ISERR(G27+H27),"-",G27+H27)</f>
        <v>5261.09</v>
      </c>
      <c r="G27" s="15">
        <v>2968.89</v>
      </c>
      <c r="H27" s="15">
        <v>2292.1999999999998</v>
      </c>
      <c r="I27" s="14">
        <f>IF(ISERR(J27+K27),"-",J27+K27)</f>
        <v>4735.3999999999996</v>
      </c>
      <c r="J27" s="15">
        <v>4287.3999999999996</v>
      </c>
      <c r="K27" s="15">
        <v>448</v>
      </c>
      <c r="L27" s="14">
        <f>IF(ISERR(M27+N27),"-",M27+N27)</f>
        <v>1599.27</v>
      </c>
      <c r="M27" s="14">
        <v>1198.27</v>
      </c>
      <c r="N27" s="14">
        <v>401</v>
      </c>
      <c r="O27" s="14">
        <f>IF(ISERR(P27+Q27),"-",P27+Q27)</f>
        <v>8397.2199999999975</v>
      </c>
      <c r="P27" s="14">
        <f t="shared" si="2"/>
        <v>6058.0199999999986</v>
      </c>
      <c r="Q27" s="14">
        <f t="shared" si="2"/>
        <v>2339.1999999999998</v>
      </c>
      <c r="R27" s="16">
        <v>205.88695652173911</v>
      </c>
      <c r="S27" s="16">
        <v>98.235257985257988</v>
      </c>
      <c r="T27" s="16">
        <v>152.73226627864676</v>
      </c>
      <c r="U27" s="16">
        <f>IF(ISERR(O27/F27*100),"-",O27/F27*100)</f>
        <v>159.60989072606623</v>
      </c>
      <c r="V27" s="16"/>
    </row>
    <row r="28" spans="1:22" s="8" customFormat="1" ht="12" customHeight="1" x14ac:dyDescent="0.15">
      <c r="A28" s="17"/>
      <c r="B28" s="17"/>
      <c r="C28" s="64" t="s">
        <v>34</v>
      </c>
      <c r="D28" s="64"/>
      <c r="E28" s="13">
        <v>16</v>
      </c>
      <c r="F28" s="14">
        <f>IF(ISERR(G28+H28),"-",G28+H28)</f>
        <v>25847.294000000002</v>
      </c>
      <c r="G28" s="15">
        <f>SUBTOTAL(9,G29:G31)</f>
        <v>24707.953000000001</v>
      </c>
      <c r="H28" s="15">
        <f>SUBTOTAL(9,H29:H31)</f>
        <v>1139.3409999999999</v>
      </c>
      <c r="I28" s="14">
        <f>IF(ISERR(J28+K28),"-",J28+K28)</f>
        <v>17083.875</v>
      </c>
      <c r="J28" s="15">
        <f>SUBTOTAL(9,J29:J31)</f>
        <v>16832.38</v>
      </c>
      <c r="K28" s="15">
        <f>SUBTOTAL(9,K29:K31)</f>
        <v>251.495</v>
      </c>
      <c r="L28" s="14">
        <f>IF(ISERR(M28+N28),"-",M28+N28)</f>
        <v>15288.079</v>
      </c>
      <c r="M28" s="15">
        <f>SUBTOTAL(9,M29:M31)</f>
        <v>15034.94</v>
      </c>
      <c r="N28" s="15">
        <f>SUBTOTAL(9,N29:N31)</f>
        <v>253.13900000000001</v>
      </c>
      <c r="O28" s="14">
        <f>IF(ISERR(P28+Q28),"-",P28+Q28)</f>
        <v>27643.089999999997</v>
      </c>
      <c r="P28" s="14">
        <f t="shared" si="2"/>
        <v>26505.392999999996</v>
      </c>
      <c r="Q28" s="14">
        <f t="shared" si="2"/>
        <v>1137.6969999999997</v>
      </c>
      <c r="R28" s="16">
        <v>161.97852469896654</v>
      </c>
      <c r="S28" s="16">
        <v>121.48823108709472</v>
      </c>
      <c r="T28" s="16">
        <v>114.43097238895557</v>
      </c>
      <c r="U28" s="16">
        <f>IF(ISERR(O28/F28*100),"-",O28/F28*100)</f>
        <v>106.94771375293675</v>
      </c>
      <c r="V28" s="16"/>
    </row>
    <row r="29" spans="1:22" s="8" customFormat="1" ht="12" customHeight="1" x14ac:dyDescent="0.15">
      <c r="A29" s="17"/>
      <c r="B29" s="17"/>
      <c r="C29" s="17"/>
      <c r="D29" s="17" t="s">
        <v>35</v>
      </c>
      <c r="E29" s="13">
        <v>17</v>
      </c>
      <c r="F29" s="14">
        <f>IF(ISERR(G29+H29),"-",G29+H29)</f>
        <v>16720.939999999999</v>
      </c>
      <c r="G29" s="15">
        <v>16135.1</v>
      </c>
      <c r="H29" s="15">
        <v>585.84</v>
      </c>
      <c r="I29" s="14">
        <f>IF(ISERR(J29+K29),"-",J29+K29)</f>
        <v>12384.32</v>
      </c>
      <c r="J29" s="15">
        <v>12209.6</v>
      </c>
      <c r="K29" s="15">
        <v>174.72</v>
      </c>
      <c r="L29" s="14">
        <f>IF(ISERR(M29+N29),"-",M29+N29)</f>
        <v>11443.41</v>
      </c>
      <c r="M29" s="14">
        <v>11330.2</v>
      </c>
      <c r="N29" s="14">
        <v>113.21</v>
      </c>
      <c r="O29" s="14">
        <f>IF(ISERR(P29+Q29),"-",P29+Q29)</f>
        <v>17661.849999999999</v>
      </c>
      <c r="P29" s="14">
        <f t="shared" si="2"/>
        <v>17014.5</v>
      </c>
      <c r="Q29" s="14">
        <f t="shared" si="2"/>
        <v>647.35</v>
      </c>
      <c r="R29" s="16">
        <v>137.94074404098907</v>
      </c>
      <c r="S29" s="16">
        <v>117.71844460446457</v>
      </c>
      <c r="T29" s="16">
        <v>93.035450906026114</v>
      </c>
      <c r="U29" s="16">
        <f>IF(ISERR(O29/F29*100),"-",O29/F29*100)</f>
        <v>105.62713579499716</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9126.3539999999994</v>
      </c>
      <c r="G31" s="15">
        <v>8572.8529999999992</v>
      </c>
      <c r="H31" s="15">
        <v>553.50099999999998</v>
      </c>
      <c r="I31" s="14">
        <f>IF(ISERR(J31+K31),"-",J31+K31)</f>
        <v>4699.5549999999994</v>
      </c>
      <c r="J31" s="15">
        <v>4622.78</v>
      </c>
      <c r="K31" s="15">
        <v>76.775000000000006</v>
      </c>
      <c r="L31" s="14">
        <f>IF(ISERR(M31+N31),"-",M31+N31)</f>
        <v>3844.6689999999999</v>
      </c>
      <c r="M31" s="14">
        <v>3704.74</v>
      </c>
      <c r="N31" s="14">
        <v>139.929</v>
      </c>
      <c r="O31" s="14">
        <f>IF(ISERR(P31+Q31),"-",P31+Q31)</f>
        <v>9981.239999999998</v>
      </c>
      <c r="P31" s="14">
        <f t="shared" ref="P31:Q35" si="3">IF(ISERR(G31+J31-M31),"-",G31+J31-M31)</f>
        <v>9490.8929999999982</v>
      </c>
      <c r="Q31" s="14">
        <f t="shared" si="3"/>
        <v>490.34699999999998</v>
      </c>
      <c r="R31" s="16">
        <v>299.52549394518803</v>
      </c>
      <c r="S31" s="16">
        <v>134.28812434509254</v>
      </c>
      <c r="T31" s="16">
        <v>192.94877247245313</v>
      </c>
      <c r="U31" s="16">
        <f>IF(ISERR(O31/F31*100),"-",O31/F31*100)</f>
        <v>109.36722375660641</v>
      </c>
      <c r="V31" s="16"/>
    </row>
    <row r="32" spans="1:22" s="8" customFormat="1" ht="12" customHeight="1" x14ac:dyDescent="0.15">
      <c r="A32" s="17"/>
      <c r="B32" s="17"/>
      <c r="C32" s="64" t="s">
        <v>37</v>
      </c>
      <c r="D32" s="64"/>
      <c r="E32" s="13">
        <v>19</v>
      </c>
      <c r="F32" s="14">
        <f>IF(ISERR(G32+H32),"-",G32+H32)</f>
        <v>22292.385000000002</v>
      </c>
      <c r="G32" s="15">
        <v>18645.056</v>
      </c>
      <c r="H32" s="15">
        <v>3647.3290000000002</v>
      </c>
      <c r="I32" s="14">
        <f>IF(ISERR(J32+K32),"-",J32+K32)</f>
        <v>5646.6660000000002</v>
      </c>
      <c r="J32" s="15">
        <v>4677.3500000000004</v>
      </c>
      <c r="K32" s="15">
        <v>969.31600000000003</v>
      </c>
      <c r="L32" s="14">
        <f>IF(ISERR(M32+N32),"-",M32+N32)</f>
        <v>5098.2699999999995</v>
      </c>
      <c r="M32" s="14">
        <v>4223.45</v>
      </c>
      <c r="N32" s="14">
        <v>874.82</v>
      </c>
      <c r="O32" s="14">
        <f>IF(ISERR(P32+Q32),"-",P32+Q32)</f>
        <v>22840.781000000003</v>
      </c>
      <c r="P32" s="14">
        <f t="shared" si="3"/>
        <v>19098.956000000002</v>
      </c>
      <c r="Q32" s="14">
        <f t="shared" si="3"/>
        <v>3741.8250000000003</v>
      </c>
      <c r="R32" s="16">
        <v>78.317142857142855</v>
      </c>
      <c r="S32" s="16">
        <v>77.422475322703121</v>
      </c>
      <c r="T32" s="16">
        <v>102.47097801704801</v>
      </c>
      <c r="U32" s="16">
        <f>IF(ISERR(O32/F32*100),"-",O32/F32*100)</f>
        <v>102.46001493335055</v>
      </c>
      <c r="V32" s="16"/>
    </row>
    <row r="33" spans="1:22" s="8" customFormat="1" ht="12" customHeight="1" x14ac:dyDescent="0.15">
      <c r="A33" s="17"/>
      <c r="B33" s="17"/>
      <c r="C33" s="64" t="s">
        <v>38</v>
      </c>
      <c r="D33" s="64"/>
      <c r="E33" s="13">
        <v>20</v>
      </c>
      <c r="F33" s="14">
        <f>IF(ISERR(G33+H33),"-",G33+H33)</f>
        <v>100146.412</v>
      </c>
      <c r="G33" s="15">
        <v>85712.067999999999</v>
      </c>
      <c r="H33" s="15">
        <v>14434.343999999999</v>
      </c>
      <c r="I33" s="14">
        <f>IF(ISERR(J33+K33),"-",J33+K33)</f>
        <v>19942.527999999998</v>
      </c>
      <c r="J33" s="15">
        <v>15570.89</v>
      </c>
      <c r="K33" s="15">
        <v>4371.6379999999999</v>
      </c>
      <c r="L33" s="14">
        <f>IF(ISERR(M33+N33),"-",M33+N33)</f>
        <v>22373.938999999998</v>
      </c>
      <c r="M33" s="14">
        <v>18359.09</v>
      </c>
      <c r="N33" s="14">
        <v>4014.8490000000002</v>
      </c>
      <c r="O33" s="14">
        <f>IF(ISERR(P33+Q33),"-",P33+Q33)</f>
        <v>97715.001000000004</v>
      </c>
      <c r="P33" s="14">
        <f t="shared" si="3"/>
        <v>82923.868000000002</v>
      </c>
      <c r="Q33" s="14">
        <f t="shared" si="3"/>
        <v>14791.133</v>
      </c>
      <c r="R33" s="16">
        <v>79.005340305839468</v>
      </c>
      <c r="S33" s="16">
        <v>69.087352169214142</v>
      </c>
      <c r="T33" s="16">
        <v>100.13013997622659</v>
      </c>
      <c r="U33" s="16">
        <f>IF(ISERR(O33/F33*100),"-",O33/F33*100)</f>
        <v>97.572143673005485</v>
      </c>
      <c r="V33" s="16"/>
    </row>
    <row r="34" spans="1:22" s="8" customFormat="1" ht="12" customHeight="1" x14ac:dyDescent="0.15">
      <c r="A34" s="17"/>
      <c r="B34" s="17"/>
      <c r="C34" s="64" t="s">
        <v>39</v>
      </c>
      <c r="D34" s="64"/>
      <c r="E34" s="13">
        <v>21</v>
      </c>
      <c r="F34" s="14">
        <f>IF(ISERR(G34+H34),"-",G34+H34)</f>
        <v>19448.100999999999</v>
      </c>
      <c r="G34" s="15">
        <v>16379.151</v>
      </c>
      <c r="H34" s="15">
        <v>3068.95</v>
      </c>
      <c r="I34" s="14">
        <f>IF(ISERR(J34+K34),"-",J34+K34)</f>
        <v>1497.5500000000002</v>
      </c>
      <c r="J34" s="15">
        <v>1058.7</v>
      </c>
      <c r="K34" s="15">
        <v>438.85</v>
      </c>
      <c r="L34" s="14">
        <f>IF(ISERR(M34+N34),"-",M34+N34)</f>
        <v>2560.3500000000004</v>
      </c>
      <c r="M34" s="14">
        <v>2103.2800000000002</v>
      </c>
      <c r="N34" s="14">
        <v>457.07</v>
      </c>
      <c r="O34" s="14">
        <f>IF(ISERR(P34+Q34),"-",P34+Q34)</f>
        <v>18385.300999999999</v>
      </c>
      <c r="P34" s="14">
        <f t="shared" si="3"/>
        <v>15334.570999999998</v>
      </c>
      <c r="Q34" s="14">
        <f t="shared" si="3"/>
        <v>3050.7299999999996</v>
      </c>
      <c r="R34" s="16">
        <v>100.10360962566845</v>
      </c>
      <c r="S34" s="16">
        <v>103.2399193548387</v>
      </c>
      <c r="T34" s="16">
        <v>141.09977743668458</v>
      </c>
      <c r="U34" s="16">
        <f>IF(ISERR(O34/F34*100),"-",O34/F34*100)</f>
        <v>94.535199092189004</v>
      </c>
      <c r="V34" s="16"/>
    </row>
    <row r="35" spans="1:22" s="8" customFormat="1" ht="12" customHeight="1" x14ac:dyDescent="0.15">
      <c r="A35" s="17"/>
      <c r="B35" s="17"/>
      <c r="C35" s="64" t="s">
        <v>40</v>
      </c>
      <c r="D35" s="64"/>
      <c r="E35" s="13">
        <v>22</v>
      </c>
      <c r="F35" s="14">
        <f>IF(ISERR(G35+H35),"-",G35+H35)</f>
        <v>11534.996999999999</v>
      </c>
      <c r="G35" s="15">
        <v>4805.6400000000003</v>
      </c>
      <c r="H35" s="15">
        <v>6729.357</v>
      </c>
      <c r="I35" s="14">
        <f>IF(ISERR(J35+K35),"-",J35+K35)</f>
        <v>2561.5100000000002</v>
      </c>
      <c r="J35" s="15">
        <v>882.84</v>
      </c>
      <c r="K35" s="15">
        <v>1678.67</v>
      </c>
      <c r="L35" s="14">
        <f>IF(ISERR(M35+N35),"-",M35+N35)</f>
        <v>2754.94</v>
      </c>
      <c r="M35" s="14">
        <v>775.49</v>
      </c>
      <c r="N35" s="14">
        <v>1979.45</v>
      </c>
      <c r="O35" s="14">
        <f>IF(ISERR(P35+Q35),"-",P35+Q35)</f>
        <v>11341.567000000001</v>
      </c>
      <c r="P35" s="14">
        <f t="shared" si="3"/>
        <v>4912.9900000000007</v>
      </c>
      <c r="Q35" s="14">
        <f t="shared" si="3"/>
        <v>6428.5770000000002</v>
      </c>
      <c r="R35" s="16">
        <v>76.417362768496432</v>
      </c>
      <c r="S35" s="16">
        <v>78.309835133598639</v>
      </c>
      <c r="T35" s="16">
        <v>112.40403369672943</v>
      </c>
      <c r="U35" s="16">
        <f>IF(ISERR(O35/F35*100),"-",O35/F35*100)</f>
        <v>98.323103161621987</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64" t="s">
        <v>41</v>
      </c>
      <c r="D37" s="64"/>
      <c r="E37" s="13">
        <v>23</v>
      </c>
      <c r="F37" s="14">
        <f>IF(ISERR(G37+H37),"-",G37+H37)</f>
        <v>6103.6620000000003</v>
      </c>
      <c r="G37" s="15">
        <v>2275.982</v>
      </c>
      <c r="H37" s="15">
        <v>3827.68</v>
      </c>
      <c r="I37" s="14">
        <f>IF(ISERR(J37+K37),"-",J37+K37)</f>
        <v>1170.3399999999999</v>
      </c>
      <c r="J37" s="15">
        <v>395.18</v>
      </c>
      <c r="K37" s="15">
        <v>775.16</v>
      </c>
      <c r="L37" s="14">
        <f>IF(ISERR(M37+N37),"-",M37+N37)</f>
        <v>1059.72</v>
      </c>
      <c r="M37" s="14">
        <v>361.88</v>
      </c>
      <c r="N37" s="14">
        <v>697.84</v>
      </c>
      <c r="O37" s="14">
        <f>IF(ISERR(P37+Q37),"-",P37+Q37)</f>
        <v>6214.2819999999992</v>
      </c>
      <c r="P37" s="14">
        <f t="shared" ref="P37:Q41" si="4">IF(ISERR(G37+J37-M37),"-",G37+J37-M37)</f>
        <v>2309.2819999999997</v>
      </c>
      <c r="Q37" s="14">
        <f t="shared" si="4"/>
        <v>3905</v>
      </c>
      <c r="R37" s="16">
        <v>75.021794871794867</v>
      </c>
      <c r="S37" s="16">
        <v>77.806167400881051</v>
      </c>
      <c r="T37" s="16">
        <v>96.017954264524121</v>
      </c>
      <c r="U37" s="16">
        <f>IF(ISERR(O37/F37*100),"-",O37/F37*100)</f>
        <v>101.8123546159666</v>
      </c>
      <c r="V37" s="16"/>
    </row>
    <row r="38" spans="1:22" s="8" customFormat="1" ht="12" customHeight="1" x14ac:dyDescent="0.15">
      <c r="A38" s="17"/>
      <c r="B38" s="17"/>
      <c r="C38" s="64" t="s">
        <v>42</v>
      </c>
      <c r="D38" s="64"/>
      <c r="E38" s="13">
        <v>24</v>
      </c>
      <c r="F38" s="14">
        <f>IF(ISERR(G38+H38),"-",G38+H38)</f>
        <v>5095.0439999999999</v>
      </c>
      <c r="G38" s="15">
        <v>3975.3139999999999</v>
      </c>
      <c r="H38" s="15">
        <v>1119.73</v>
      </c>
      <c r="I38" s="14">
        <f>IF(ISERR(J38+K38),"-",J38+K38)</f>
        <v>1549.31</v>
      </c>
      <c r="J38" s="15">
        <v>993.31</v>
      </c>
      <c r="K38" s="15">
        <v>556</v>
      </c>
      <c r="L38" s="14">
        <f>IF(ISERR(M38+N38),"-",M38+N38)</f>
        <v>676.74</v>
      </c>
      <c r="M38" s="14">
        <v>421.04</v>
      </c>
      <c r="N38" s="14">
        <v>255.7</v>
      </c>
      <c r="O38" s="14">
        <f>IF(ISERR(P38+Q38),"-",P38+Q38)</f>
        <v>5967.6139999999996</v>
      </c>
      <c r="P38" s="14">
        <f t="shared" si="4"/>
        <v>4547.5839999999998</v>
      </c>
      <c r="Q38" s="14">
        <f t="shared" si="4"/>
        <v>1420.03</v>
      </c>
      <c r="R38" s="16">
        <v>182.91735537190084</v>
      </c>
      <c r="S38" s="16">
        <v>116.88082901554404</v>
      </c>
      <c r="T38" s="16">
        <v>174.18604786923524</v>
      </c>
      <c r="U38" s="16">
        <f>IF(ISERR(O38/F38*100),"-",O38/F38*100)</f>
        <v>117.12585799062776</v>
      </c>
      <c r="V38" s="16"/>
    </row>
    <row r="39" spans="1:22" s="8" customFormat="1" ht="12" customHeight="1" x14ac:dyDescent="0.15">
      <c r="A39" s="17"/>
      <c r="B39" s="17"/>
      <c r="C39" s="64" t="s">
        <v>43</v>
      </c>
      <c r="D39" s="64"/>
      <c r="E39" s="13">
        <v>25</v>
      </c>
      <c r="F39" s="14">
        <f>IF(ISERR(G39+H39),"-",G39+H39)</f>
        <v>4176.6409999999996</v>
      </c>
      <c r="G39" s="15">
        <v>2071.3209999999999</v>
      </c>
      <c r="H39" s="15">
        <v>2105.3200000000002</v>
      </c>
      <c r="I39" s="14">
        <f>IF(ISERR(J39+K39),"-",J39+K39)</f>
        <v>810.43000000000006</v>
      </c>
      <c r="J39" s="15">
        <v>303.25</v>
      </c>
      <c r="K39" s="15">
        <v>507.18</v>
      </c>
      <c r="L39" s="14">
        <f>IF(ISERR(M39+N39),"-",M39+N39)</f>
        <v>861.92000000000007</v>
      </c>
      <c r="M39" s="14">
        <v>444.61</v>
      </c>
      <c r="N39" s="14">
        <v>417.31</v>
      </c>
      <c r="O39" s="14">
        <f>IF(ISERR(P39+Q39),"-",P39+Q39)</f>
        <v>4125.1509999999998</v>
      </c>
      <c r="P39" s="14">
        <f t="shared" si="4"/>
        <v>1929.9609999999998</v>
      </c>
      <c r="Q39" s="14">
        <f t="shared" si="4"/>
        <v>2195.19</v>
      </c>
      <c r="R39" s="16">
        <v>59.45928099779897</v>
      </c>
      <c r="S39" s="16">
        <v>82.322827125119389</v>
      </c>
      <c r="T39" s="16">
        <v>79.944786821705421</v>
      </c>
      <c r="U39" s="16">
        <f>IF(ISERR(O39/F39*100),"-",O39/F39*100)</f>
        <v>98.767191147144331</v>
      </c>
      <c r="V39" s="16"/>
    </row>
    <row r="40" spans="1:22" s="8" customFormat="1" ht="12" customHeight="1" x14ac:dyDescent="0.15">
      <c r="A40" s="17"/>
      <c r="B40" s="17"/>
      <c r="C40" s="64" t="s">
        <v>44</v>
      </c>
      <c r="D40" s="64"/>
      <c r="E40" s="13">
        <v>26</v>
      </c>
      <c r="F40" s="14">
        <f>IF(ISERR(G40+H40),"-",G40+H40)</f>
        <v>132578.70499999999</v>
      </c>
      <c r="G40" s="15">
        <v>41341.358</v>
      </c>
      <c r="H40" s="15">
        <v>91237.346999999994</v>
      </c>
      <c r="I40" s="14">
        <f>IF(ISERR(J40+K40),"-",J40+K40)</f>
        <v>46413.590000000004</v>
      </c>
      <c r="J40" s="15">
        <v>12746.69</v>
      </c>
      <c r="K40" s="15">
        <v>33666.9</v>
      </c>
      <c r="L40" s="14">
        <f>IF(ISERR(M40+N40),"-",M40+N40)</f>
        <v>45723.012999999999</v>
      </c>
      <c r="M40" s="14">
        <v>11408.813</v>
      </c>
      <c r="N40" s="14">
        <v>34314.199999999997</v>
      </c>
      <c r="O40" s="14">
        <f>IF(ISERR(P40+Q40),"-",P40+Q40)</f>
        <v>133269.28200000001</v>
      </c>
      <c r="P40" s="14">
        <f t="shared" si="4"/>
        <v>42679.235000000001</v>
      </c>
      <c r="Q40" s="14">
        <f t="shared" si="4"/>
        <v>90590.047000000006</v>
      </c>
      <c r="R40" s="16">
        <v>90.067511449196616</v>
      </c>
      <c r="S40" s="16">
        <v>100.4923470845513</v>
      </c>
      <c r="T40" s="16">
        <v>97.332263624545348</v>
      </c>
      <c r="U40" s="16">
        <f>IF(ISERR(O40/F40*100),"-",O40/F40*100)</f>
        <v>100.52088078549268</v>
      </c>
      <c r="V40" s="16"/>
    </row>
    <row r="41" spans="1:22" s="8" customFormat="1" ht="12" customHeight="1" x14ac:dyDescent="0.15">
      <c r="A41" s="17"/>
      <c r="B41" s="17"/>
      <c r="C41" s="64" t="s">
        <v>45</v>
      </c>
      <c r="D41" s="64"/>
      <c r="E41" s="13">
        <v>27</v>
      </c>
      <c r="F41" s="14">
        <f>IF(ISERR(G41+H41),"-",G41+H41)</f>
        <v>28569.358</v>
      </c>
      <c r="G41" s="15">
        <v>10170.008</v>
      </c>
      <c r="H41" s="15">
        <v>18399.349999999999</v>
      </c>
      <c r="I41" s="14">
        <f>IF(ISERR(J41+K41),"-",J41+K41)</f>
        <v>10398.799999999999</v>
      </c>
      <c r="J41" s="15">
        <v>5616.04</v>
      </c>
      <c r="K41" s="15">
        <v>4782.76</v>
      </c>
      <c r="L41" s="14">
        <f>IF(ISERR(M41+N41),"-",M41+N41)</f>
        <v>7724.82</v>
      </c>
      <c r="M41" s="14">
        <v>3193.41</v>
      </c>
      <c r="N41" s="14">
        <v>4531.41</v>
      </c>
      <c r="O41" s="14">
        <f>IF(ISERR(P41+Q41),"-",P41+Q41)</f>
        <v>31243.338</v>
      </c>
      <c r="P41" s="14">
        <f t="shared" si="4"/>
        <v>12592.637999999999</v>
      </c>
      <c r="Q41" s="14">
        <f t="shared" si="4"/>
        <v>18650.7</v>
      </c>
      <c r="R41" s="16">
        <v>91.017943107221001</v>
      </c>
      <c r="S41" s="16">
        <v>93.725066731375875</v>
      </c>
      <c r="T41" s="16">
        <v>96.391380001851104</v>
      </c>
      <c r="U41" s="16">
        <f>IF(ISERR(O41/F41*100),"-",O41/F41*100)</f>
        <v>109.35960829081284</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64" t="s">
        <v>46</v>
      </c>
      <c r="D43" s="64"/>
      <c r="E43" s="13">
        <v>28</v>
      </c>
      <c r="F43" s="14">
        <f>IF(ISERR(G43+H43),"-",G43+H43)</f>
        <v>47346.34</v>
      </c>
      <c r="G43" s="15">
        <v>1623.7059999999999</v>
      </c>
      <c r="H43" s="15">
        <v>45722.633999999998</v>
      </c>
      <c r="I43" s="14">
        <f>IF(ISERR(J43+K43),"-",J43+K43)</f>
        <v>11554.47</v>
      </c>
      <c r="J43" s="15">
        <v>538.25</v>
      </c>
      <c r="K43" s="15">
        <v>11016.22</v>
      </c>
      <c r="L43" s="14">
        <f>IF(ISERR(M43+N43),"-",M43+N43)</f>
        <v>12001.51</v>
      </c>
      <c r="M43" s="14">
        <v>624.9</v>
      </c>
      <c r="N43" s="14">
        <v>11376.61</v>
      </c>
      <c r="O43" s="14">
        <f>IF(ISERR(P43+Q43),"-",P43+Q43)</f>
        <v>46899.299999999996</v>
      </c>
      <c r="P43" s="14">
        <f t="shared" ref="P43:Q47" si="5">IF(ISERR(G43+J43-M43),"-",G43+J43-M43)</f>
        <v>1537.056</v>
      </c>
      <c r="Q43" s="14">
        <f t="shared" si="5"/>
        <v>45362.243999999999</v>
      </c>
      <c r="R43" s="16">
        <v>95.012498972124007</v>
      </c>
      <c r="S43" s="16">
        <v>98.599326322707853</v>
      </c>
      <c r="T43" s="16">
        <v>83.590525077531808</v>
      </c>
      <c r="U43" s="16">
        <f>IF(ISERR(O43/F43*100),"-",O43/F43*100)</f>
        <v>99.055808748891678</v>
      </c>
      <c r="V43" s="16"/>
    </row>
    <row r="44" spans="1:22" s="8" customFormat="1" ht="12" customHeight="1" x14ac:dyDescent="0.15">
      <c r="A44" s="17"/>
      <c r="B44" s="17"/>
      <c r="C44" s="64" t="s">
        <v>47</v>
      </c>
      <c r="D44" s="64"/>
      <c r="E44" s="13">
        <v>29</v>
      </c>
      <c r="F44" s="14">
        <f>IF(ISERR(G44+H44),"-",G44+H44)</f>
        <v>34237.248999999996</v>
      </c>
      <c r="G44" s="15">
        <f>SUBTOTAL(9,G45:G47)</f>
        <v>14290.06</v>
      </c>
      <c r="H44" s="15">
        <f>SUBTOTAL(9,H45:H47)</f>
        <v>19947.188999999998</v>
      </c>
      <c r="I44" s="14">
        <f>IF(ISERR(J44+K44),"-",J44+K44)</f>
        <v>8739.35</v>
      </c>
      <c r="J44" s="15">
        <f>SUBTOTAL(9,J45:J47)</f>
        <v>3160.11</v>
      </c>
      <c r="K44" s="15">
        <f>SUBTOTAL(9,K45:K47)</f>
        <v>5579.24</v>
      </c>
      <c r="L44" s="14">
        <f>IF(ISERR(M44+N44),"-",M44+N44)</f>
        <v>8232.7599999999984</v>
      </c>
      <c r="M44" s="15">
        <f>SUBTOTAL(9,M45:M47)</f>
        <v>3405.45</v>
      </c>
      <c r="N44" s="15">
        <f>SUBTOTAL(9,N45:N47)</f>
        <v>4827.3099999999995</v>
      </c>
      <c r="O44" s="14">
        <f>IF(ISERR(P44+Q44),"-",P44+Q44)</f>
        <v>34743.838999999993</v>
      </c>
      <c r="P44" s="14">
        <f t="shared" si="5"/>
        <v>14044.719999999998</v>
      </c>
      <c r="Q44" s="14">
        <f t="shared" si="5"/>
        <v>20699.118999999999</v>
      </c>
      <c r="R44" s="16">
        <v>103.22879754311363</v>
      </c>
      <c r="S44" s="16">
        <v>95.540907508413582</v>
      </c>
      <c r="T44" s="16">
        <v>96.532115470104486</v>
      </c>
      <c r="U44" s="16">
        <f>IF(ISERR(O44/F44*100),"-",O44/F44*100)</f>
        <v>101.47964575074357</v>
      </c>
      <c r="V44" s="16"/>
    </row>
    <row r="45" spans="1:22" s="8" customFormat="1" ht="12" customHeight="1" x14ac:dyDescent="0.15">
      <c r="A45" s="17"/>
      <c r="B45" s="17"/>
      <c r="C45" s="17"/>
      <c r="D45" s="17" t="s">
        <v>48</v>
      </c>
      <c r="E45" s="13">
        <v>30</v>
      </c>
      <c r="F45" s="14">
        <f>IF(ISERR(G45+H45),"-",G45+H45)</f>
        <v>10230.4</v>
      </c>
      <c r="G45" s="15">
        <v>7972.7</v>
      </c>
      <c r="H45" s="15">
        <v>2257.6999999999998</v>
      </c>
      <c r="I45" s="14">
        <f>IF(ISERR(J45+K45),"-",J45+K45)</f>
        <v>2544.87</v>
      </c>
      <c r="J45" s="15">
        <v>1814.97</v>
      </c>
      <c r="K45" s="15">
        <v>729.9</v>
      </c>
      <c r="L45" s="14">
        <f>IF(ISERR(M45+N45),"-",M45+N45)</f>
        <v>2730.4799999999996</v>
      </c>
      <c r="M45" s="14">
        <v>2138.6799999999998</v>
      </c>
      <c r="N45" s="14">
        <v>591.79999999999995</v>
      </c>
      <c r="O45" s="14">
        <f>IF(ISERR(P45+Q45),"-",P45+Q45)</f>
        <v>10044.790000000001</v>
      </c>
      <c r="P45" s="14">
        <f t="shared" si="5"/>
        <v>7648.99</v>
      </c>
      <c r="Q45" s="14">
        <f t="shared" si="5"/>
        <v>2395.8000000000002</v>
      </c>
      <c r="R45" s="16">
        <v>164.60996119016818</v>
      </c>
      <c r="S45" s="16">
        <v>107.456906729634</v>
      </c>
      <c r="T45" s="16">
        <v>84.438382649630142</v>
      </c>
      <c r="U45" s="16">
        <f>IF(ISERR(O45/F45*100),"-",O45/F45*100)</f>
        <v>98.185701438848938</v>
      </c>
      <c r="V45" s="16"/>
    </row>
    <row r="46" spans="1:22" s="8" customFormat="1" ht="12" customHeight="1" x14ac:dyDescent="0.15">
      <c r="A46" s="17"/>
      <c r="B46" s="17"/>
      <c r="C46" s="17"/>
      <c r="D46" s="17" t="s">
        <v>49</v>
      </c>
      <c r="E46" s="13">
        <v>31</v>
      </c>
      <c r="F46" s="14">
        <f>IF(ISERR(G46+H46),"-",G46+H46)</f>
        <v>3067.36</v>
      </c>
      <c r="G46" s="15">
        <v>400.86</v>
      </c>
      <c r="H46" s="15">
        <v>2666.5</v>
      </c>
      <c r="I46" s="14">
        <f>IF(ISERR(J46+K46),"-",J46+K46)</f>
        <v>935.11</v>
      </c>
      <c r="J46" s="15">
        <v>266.01</v>
      </c>
      <c r="K46" s="15">
        <v>669.1</v>
      </c>
      <c r="L46" s="14">
        <f>IF(ISERR(M46+N46),"-",M46+N46)</f>
        <v>923.3</v>
      </c>
      <c r="M46" s="14">
        <v>179.4</v>
      </c>
      <c r="N46" s="14">
        <v>743.9</v>
      </c>
      <c r="O46" s="14">
        <f>IF(ISERR(P46+Q46),"-",P46+Q46)</f>
        <v>3079.17</v>
      </c>
      <c r="P46" s="14">
        <f t="shared" si="5"/>
        <v>487.47</v>
      </c>
      <c r="Q46" s="14">
        <f t="shared" si="5"/>
        <v>2591.6999999999998</v>
      </c>
      <c r="R46" s="16">
        <v>73.055468750000003</v>
      </c>
      <c r="S46" s="16">
        <v>88.017159199237369</v>
      </c>
      <c r="T46" s="16">
        <v>74.358126056508084</v>
      </c>
      <c r="U46" s="16">
        <f>IF(ISERR(O46/F46*100),"-",O46/F46*100)</f>
        <v>100.38502164727974</v>
      </c>
      <c r="V46" s="16"/>
    </row>
    <row r="47" spans="1:22" s="8" customFormat="1" ht="12" customHeight="1" x14ac:dyDescent="0.15">
      <c r="A47" s="17"/>
      <c r="B47" s="17"/>
      <c r="C47" s="17"/>
      <c r="D47" s="17" t="s">
        <v>50</v>
      </c>
      <c r="E47" s="13">
        <v>32</v>
      </c>
      <c r="F47" s="14">
        <f>IF(ISERR(G47+H47),"-",G47+H47)</f>
        <v>20939.489000000001</v>
      </c>
      <c r="G47" s="15">
        <v>5916.5</v>
      </c>
      <c r="H47" s="15">
        <v>15022.989</v>
      </c>
      <c r="I47" s="14">
        <f>IF(ISERR(J47+K47),"-",J47+K47)</f>
        <v>5259.37</v>
      </c>
      <c r="J47" s="15">
        <v>1079.1300000000001</v>
      </c>
      <c r="K47" s="15">
        <v>4180.24</v>
      </c>
      <c r="L47" s="14">
        <f>IF(ISERR(M47+N47),"-",M47+N47)</f>
        <v>4578.9799999999996</v>
      </c>
      <c r="M47" s="14">
        <v>1087.3699999999999</v>
      </c>
      <c r="N47" s="14">
        <v>3491.61</v>
      </c>
      <c r="O47" s="14">
        <f>IF(ISERR(P47+Q47),"-",P47+Q47)</f>
        <v>21619.879000000001</v>
      </c>
      <c r="P47" s="14">
        <f t="shared" si="5"/>
        <v>5908.26</v>
      </c>
      <c r="Q47" s="14">
        <f t="shared" si="5"/>
        <v>15711.618999999999</v>
      </c>
      <c r="R47" s="16">
        <v>93.25124113475178</v>
      </c>
      <c r="S47" s="16">
        <v>91.087726278098259</v>
      </c>
      <c r="T47" s="16">
        <v>108.34316712603358</v>
      </c>
      <c r="U47" s="16">
        <f>IF(ISERR(O47/F47*100),"-",O47/F47*100)</f>
        <v>103.24931520535195</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64" t="s">
        <v>51</v>
      </c>
      <c r="D49" s="64"/>
      <c r="E49" s="13">
        <v>33</v>
      </c>
      <c r="F49" s="14">
        <f>IF(ISERR(G49+H49),"-",G49+H49)</f>
        <v>14142.748</v>
      </c>
      <c r="G49" s="15">
        <v>2172.0700000000002</v>
      </c>
      <c r="H49" s="15">
        <v>11970.678</v>
      </c>
      <c r="I49" s="14">
        <f>IF(ISERR(J49+K49),"-",J49+K49)</f>
        <v>2805.72</v>
      </c>
      <c r="J49" s="15">
        <v>785.12</v>
      </c>
      <c r="K49" s="15">
        <v>2020.6</v>
      </c>
      <c r="L49" s="14">
        <f>IF(ISERR(M49+N49),"-",M49+N49)</f>
        <v>2785.53</v>
      </c>
      <c r="M49" s="14">
        <v>680.61</v>
      </c>
      <c r="N49" s="14">
        <v>2104.92</v>
      </c>
      <c r="O49" s="14">
        <f>IF(ISERR(P49+Q49),"-",P49+Q49)</f>
        <v>14162.938</v>
      </c>
      <c r="P49" s="14">
        <f t="shared" ref="P49:Q53" si="6">IF(ISERR(G49+J49-M49),"-",G49+J49-M49)</f>
        <v>2276.58</v>
      </c>
      <c r="Q49" s="14">
        <f t="shared" si="6"/>
        <v>11886.358</v>
      </c>
      <c r="R49" s="16">
        <v>84.053924505692038</v>
      </c>
      <c r="S49" s="16">
        <v>91.209233791748531</v>
      </c>
      <c r="T49" s="16">
        <v>119.96389971201084</v>
      </c>
      <c r="U49" s="16">
        <f>IF(ISERR(O49/F49*100),"-",O49/F49*100)</f>
        <v>100.14275867745081</v>
      </c>
      <c r="V49" s="16"/>
    </row>
    <row r="50" spans="1:22" s="8" customFormat="1" ht="12" customHeight="1" x14ac:dyDescent="0.15">
      <c r="A50" s="17"/>
      <c r="B50" s="17"/>
      <c r="C50" s="64" t="s">
        <v>52</v>
      </c>
      <c r="D50" s="64"/>
      <c r="E50" s="13">
        <v>34</v>
      </c>
      <c r="F50" s="14">
        <f>IF(ISERR(G50+H50),"-",G50+H50)</f>
        <v>24362.954000000002</v>
      </c>
      <c r="G50" s="15">
        <v>6253.643</v>
      </c>
      <c r="H50" s="15">
        <v>18109.311000000002</v>
      </c>
      <c r="I50" s="14">
        <f>IF(ISERR(J50+K50),"-",J50+K50)</f>
        <v>5883.9000000000005</v>
      </c>
      <c r="J50" s="15">
        <v>1599.3</v>
      </c>
      <c r="K50" s="15">
        <v>4284.6000000000004</v>
      </c>
      <c r="L50" s="14">
        <f>IF(ISERR(M50+N50),"-",M50+N50)</f>
        <v>4892</v>
      </c>
      <c r="M50" s="14">
        <v>1759.7</v>
      </c>
      <c r="N50" s="14">
        <v>3132.3</v>
      </c>
      <c r="O50" s="14">
        <f>IF(ISERR(P50+Q50),"-",P50+Q50)</f>
        <v>25354.853999999999</v>
      </c>
      <c r="P50" s="14">
        <f t="shared" si="6"/>
        <v>6093.2430000000004</v>
      </c>
      <c r="Q50" s="14">
        <f t="shared" si="6"/>
        <v>19261.611000000001</v>
      </c>
      <c r="R50" s="16">
        <v>99.088918827888179</v>
      </c>
      <c r="S50" s="16">
        <v>92.933130699088153</v>
      </c>
      <c r="T50" s="16">
        <v>101.30595333226786</v>
      </c>
      <c r="U50" s="16">
        <f>IF(ISERR(O50/F50*100),"-",O50/F50*100)</f>
        <v>104.07134537133716</v>
      </c>
      <c r="V50" s="16"/>
    </row>
    <row r="51" spans="1:22" s="8" customFormat="1" ht="12" customHeight="1" x14ac:dyDescent="0.15">
      <c r="A51" s="17"/>
      <c r="B51" s="17"/>
      <c r="C51" s="64" t="s">
        <v>53</v>
      </c>
      <c r="D51" s="64"/>
      <c r="E51" s="13">
        <v>35</v>
      </c>
      <c r="F51" s="14">
        <f>IF(ISERR(G51+H51),"-",G51+H51)</f>
        <v>2591.7399999999998</v>
      </c>
      <c r="G51" s="15">
        <v>968</v>
      </c>
      <c r="H51" s="15">
        <v>1623.74</v>
      </c>
      <c r="I51" s="14">
        <f>IF(ISERR(J51+K51),"-",J51+K51)</f>
        <v>125.23</v>
      </c>
      <c r="J51" s="15">
        <v>101.03</v>
      </c>
      <c r="K51" s="15">
        <v>24.2</v>
      </c>
      <c r="L51" s="14">
        <f>IF(ISERR(M51+N51),"-",M51+N51)</f>
        <v>188.17000000000002</v>
      </c>
      <c r="M51" s="14">
        <v>100.03</v>
      </c>
      <c r="N51" s="14">
        <v>88.14</v>
      </c>
      <c r="O51" s="14">
        <f>IF(ISERR(P51+Q51),"-",P51+Q51)</f>
        <v>2528.8000000000002</v>
      </c>
      <c r="P51" s="14">
        <f t="shared" si="6"/>
        <v>969</v>
      </c>
      <c r="Q51" s="14">
        <f t="shared" si="6"/>
        <v>1559.8</v>
      </c>
      <c r="R51" s="16">
        <v>245.54901960784315</v>
      </c>
      <c r="S51" s="16">
        <v>108.14367816091954</v>
      </c>
      <c r="T51" s="16">
        <v>112.74186357556842</v>
      </c>
      <c r="U51" s="16">
        <f>IF(ISERR(O51/F51*100),"-",O51/F51*100)</f>
        <v>97.571515661293191</v>
      </c>
      <c r="V51" s="16"/>
    </row>
    <row r="52" spans="1:22" s="8" customFormat="1" ht="12" customHeight="1" x14ac:dyDescent="0.15">
      <c r="A52" s="17"/>
      <c r="B52" s="17"/>
      <c r="C52" s="64" t="s">
        <v>54</v>
      </c>
      <c r="D52" s="64"/>
      <c r="E52" s="13">
        <v>36</v>
      </c>
      <c r="F52" s="14">
        <f>IF(ISERR(G52+H52),"-",G52+H52)</f>
        <v>23075.43</v>
      </c>
      <c r="G52" s="15">
        <v>10201.299999999999</v>
      </c>
      <c r="H52" s="15">
        <v>12874.13</v>
      </c>
      <c r="I52" s="14">
        <f>IF(ISERR(J52+K52),"-",J52+K52)</f>
        <v>8217.4</v>
      </c>
      <c r="J52" s="15">
        <v>3716</v>
      </c>
      <c r="K52" s="15">
        <v>4501.3999999999996</v>
      </c>
      <c r="L52" s="14">
        <f>IF(ISERR(M52+N52),"-",M52+N52)</f>
        <v>4866.04</v>
      </c>
      <c r="M52" s="14">
        <v>2857.54</v>
      </c>
      <c r="N52" s="14">
        <v>2008.5</v>
      </c>
      <c r="O52" s="14">
        <f>IF(ISERR(P52+Q52),"-",P52+Q52)</f>
        <v>26426.789999999997</v>
      </c>
      <c r="P52" s="14">
        <f t="shared" si="6"/>
        <v>11059.759999999998</v>
      </c>
      <c r="Q52" s="14">
        <f t="shared" si="6"/>
        <v>15367.029999999999</v>
      </c>
      <c r="R52" s="16">
        <v>100.7898932908132</v>
      </c>
      <c r="S52" s="16">
        <v>95.788188976377953</v>
      </c>
      <c r="T52" s="16">
        <v>110.14834111370457</v>
      </c>
      <c r="U52" s="16">
        <f>IF(ISERR(O52/F52*100),"-",O52/F52*100)</f>
        <v>114.52349967042865</v>
      </c>
      <c r="V52" s="16"/>
    </row>
    <row r="53" spans="1:22" s="8" customFormat="1" ht="12" customHeight="1" x14ac:dyDescent="0.15">
      <c r="A53" s="17"/>
      <c r="B53" s="17"/>
      <c r="C53" s="64" t="s">
        <v>55</v>
      </c>
      <c r="D53" s="64"/>
      <c r="E53" s="13">
        <v>37</v>
      </c>
      <c r="F53" s="14">
        <f>IF(ISERR(G53+H53),"-",G53+H53)</f>
        <v>22146.13</v>
      </c>
      <c r="G53" s="15">
        <v>8454.59</v>
      </c>
      <c r="H53" s="15">
        <v>13691.54</v>
      </c>
      <c r="I53" s="14">
        <f>IF(ISERR(J53+K53),"-",J53+K53)</f>
        <v>6681.8</v>
      </c>
      <c r="J53" s="15">
        <v>3021.8</v>
      </c>
      <c r="K53" s="15">
        <v>3660</v>
      </c>
      <c r="L53" s="14">
        <f>IF(ISERR(M53+N53),"-",M53+N53)</f>
        <v>4781.4799999999996</v>
      </c>
      <c r="M53" s="14">
        <v>2149.48</v>
      </c>
      <c r="N53" s="14">
        <v>2632</v>
      </c>
      <c r="O53" s="14">
        <f>IF(ISERR(P53+Q53),"-",P53+Q53)</f>
        <v>24046.45</v>
      </c>
      <c r="P53" s="14">
        <f t="shared" si="6"/>
        <v>9326.91</v>
      </c>
      <c r="Q53" s="14">
        <f t="shared" si="6"/>
        <v>14719.54</v>
      </c>
      <c r="R53" s="16">
        <v>113.57810640829508</v>
      </c>
      <c r="S53" s="16">
        <v>100.74757690686893</v>
      </c>
      <c r="T53" s="16">
        <v>112.37709131694551</v>
      </c>
      <c r="U53" s="16">
        <f>IF(ISERR(O53/F53*100),"-",O53/F53*100)</f>
        <v>108.58082202172569</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64" t="s">
        <v>56</v>
      </c>
      <c r="B55" s="64"/>
      <c r="C55" s="64"/>
      <c r="D55" s="64"/>
      <c r="E55" s="13">
        <v>38</v>
      </c>
      <c r="F55" s="14">
        <f>IF(ISERR(G55+H55),"-",G55+H55)</f>
        <v>47847.058999999994</v>
      </c>
      <c r="G55" s="15">
        <f>SUBTOTAL(9,G56:G62)</f>
        <v>22767.53</v>
      </c>
      <c r="H55" s="15">
        <f>SUBTOTAL(9,H56:H62)</f>
        <v>25079.528999999999</v>
      </c>
      <c r="I55" s="14">
        <f>IF(ISERR(J55+K55),"-",J55+K55)</f>
        <v>13498.722</v>
      </c>
      <c r="J55" s="15">
        <f>SUBTOTAL(9,J56:J62)</f>
        <v>6180.48</v>
      </c>
      <c r="K55" s="15">
        <f>SUBTOTAL(9,K56:K62)</f>
        <v>7318.2420000000002</v>
      </c>
      <c r="L55" s="14">
        <f>IF(ISERR(M55+N55),"-",M55+N55)</f>
        <v>12213.116</v>
      </c>
      <c r="M55" s="15">
        <f>SUBTOTAL(9,M56:M62)</f>
        <v>5276.27</v>
      </c>
      <c r="N55" s="15">
        <f>SUBTOTAL(9,N56:N62)</f>
        <v>6936.8459999999995</v>
      </c>
      <c r="O55" s="14">
        <f>IF(ISERR(P55+Q55),"-",P55+Q55)</f>
        <v>49132.665000000001</v>
      </c>
      <c r="P55" s="14">
        <f t="shared" ref="P55:Q59" si="7">IF(ISERR(G55+J55-M55),"-",G55+J55-M55)</f>
        <v>23671.739999999998</v>
      </c>
      <c r="Q55" s="14">
        <f t="shared" si="7"/>
        <v>25460.925000000003</v>
      </c>
      <c r="R55" s="16">
        <v>77.449779103792523</v>
      </c>
      <c r="S55" s="16">
        <v>91.313016822429915</v>
      </c>
      <c r="T55" s="16">
        <v>99.304050366837117</v>
      </c>
      <c r="U55" s="16">
        <f>IF(ISERR(O55/F55*100),"-",O55/F55*100)</f>
        <v>102.68690704688872</v>
      </c>
      <c r="V55" s="16"/>
    </row>
    <row r="56" spans="1:22" s="8" customFormat="1" ht="12" customHeight="1" x14ac:dyDescent="0.15">
      <c r="A56" s="17"/>
      <c r="B56" s="17"/>
      <c r="C56" s="64" t="s">
        <v>31</v>
      </c>
      <c r="D56" s="64"/>
      <c r="E56" s="13">
        <v>39</v>
      </c>
      <c r="F56" s="14">
        <f>IF(ISERR(G56+H56),"-",G56+H56)</f>
        <v>3085.63</v>
      </c>
      <c r="G56" s="15">
        <v>1033.53</v>
      </c>
      <c r="H56" s="15">
        <v>2052.1</v>
      </c>
      <c r="I56" s="14">
        <f>IF(ISERR(J56+K56),"-",J56+K56)</f>
        <v>2209.4300000000003</v>
      </c>
      <c r="J56" s="15">
        <v>1399.23</v>
      </c>
      <c r="K56" s="15">
        <v>810.2</v>
      </c>
      <c r="L56" s="14">
        <f>IF(ISERR(M56+N56),"-",M56+N56)</f>
        <v>2693.1099999999997</v>
      </c>
      <c r="M56" s="14">
        <v>1612.01</v>
      </c>
      <c r="N56" s="14">
        <v>1081.0999999999999</v>
      </c>
      <c r="O56" s="14">
        <f>IF(ISERR(P56+Q56),"-",P56+Q56)</f>
        <v>2601.9500000000007</v>
      </c>
      <c r="P56" s="14">
        <f t="shared" si="7"/>
        <v>820.75000000000023</v>
      </c>
      <c r="Q56" s="14">
        <f t="shared" si="7"/>
        <v>1781.2000000000003</v>
      </c>
      <c r="R56" s="16">
        <v>90.624692370795728</v>
      </c>
      <c r="S56" s="16">
        <v>104.95362431800467</v>
      </c>
      <c r="T56" s="16">
        <v>120.51644279759145</v>
      </c>
      <c r="U56" s="16">
        <f>IF(ISERR(O56/F56*100),"-",O56/F56*100)</f>
        <v>84.324757018826006</v>
      </c>
      <c r="V56" s="16"/>
    </row>
    <row r="57" spans="1:22" s="8" customFormat="1" ht="12" customHeight="1" x14ac:dyDescent="0.15">
      <c r="A57" s="17"/>
      <c r="B57" s="17"/>
      <c r="C57" s="64" t="s">
        <v>32</v>
      </c>
      <c r="D57" s="64"/>
      <c r="E57" s="13">
        <v>40</v>
      </c>
      <c r="F57" s="14">
        <f>IF(ISERR(G57+H57),"-",G57+H57)</f>
        <v>102.11</v>
      </c>
      <c r="G57" s="15">
        <v>42.61</v>
      </c>
      <c r="H57" s="15">
        <v>59.5</v>
      </c>
      <c r="I57" s="14">
        <f>IF(ISERR(J57+K57),"-",J57+K57)</f>
        <v>214.51</v>
      </c>
      <c r="J57" s="15">
        <v>125.71</v>
      </c>
      <c r="K57" s="15">
        <v>88.8</v>
      </c>
      <c r="L57" s="14">
        <f>IF(ISERR(M57+N57),"-",M57+N57)</f>
        <v>124.23</v>
      </c>
      <c r="M57" s="14">
        <v>50.83</v>
      </c>
      <c r="N57" s="14">
        <v>73.400000000000006</v>
      </c>
      <c r="O57" s="14">
        <f>IF(ISERR(P57+Q57),"-",P57+Q57)</f>
        <v>192.39</v>
      </c>
      <c r="P57" s="14">
        <f t="shared" si="7"/>
        <v>117.49</v>
      </c>
      <c r="Q57" s="14">
        <f t="shared" si="7"/>
        <v>74.900000000000006</v>
      </c>
      <c r="R57" s="16">
        <v>126.18235294117648</v>
      </c>
      <c r="S57" s="16">
        <v>80.668831168831176</v>
      </c>
      <c r="T57" s="16">
        <v>50.896825396825399</v>
      </c>
      <c r="U57" s="16">
        <f>IF(ISERR(O57/F57*100),"-",O57/F57*100)</f>
        <v>188.41445499951033</v>
      </c>
      <c r="V57" s="16"/>
    </row>
    <row r="58" spans="1:22" s="8" customFormat="1" ht="12" customHeight="1" x14ac:dyDescent="0.15">
      <c r="A58" s="17"/>
      <c r="B58" s="17"/>
      <c r="C58" s="64" t="s">
        <v>57</v>
      </c>
      <c r="D58" s="64"/>
      <c r="E58" s="13">
        <v>41</v>
      </c>
      <c r="F58" s="14">
        <f>IF(ISERR(G58+H58),"-",G58+H58)</f>
        <v>13256.857</v>
      </c>
      <c r="G58" s="15">
        <v>6970</v>
      </c>
      <c r="H58" s="15">
        <v>6286.857</v>
      </c>
      <c r="I58" s="14">
        <f>IF(ISERR(J58+K58),"-",J58+K58)</f>
        <v>3315.09</v>
      </c>
      <c r="J58" s="15">
        <v>1137</v>
      </c>
      <c r="K58" s="15">
        <v>2178.09</v>
      </c>
      <c r="L58" s="14">
        <f>IF(ISERR(M58+N58),"-",M58+N58)</f>
        <v>2298.96</v>
      </c>
      <c r="M58" s="14">
        <v>746</v>
      </c>
      <c r="N58" s="14">
        <v>1552.96</v>
      </c>
      <c r="O58" s="14">
        <f>IF(ISERR(P58+Q58),"-",P58+Q58)</f>
        <v>14272.987000000001</v>
      </c>
      <c r="P58" s="14">
        <f t="shared" si="7"/>
        <v>7361</v>
      </c>
      <c r="Q58" s="14">
        <f t="shared" si="7"/>
        <v>6911.9870000000001</v>
      </c>
      <c r="R58" s="16">
        <v>71.292258064516133</v>
      </c>
      <c r="S58" s="16">
        <v>88.969040247678024</v>
      </c>
      <c r="T58" s="16">
        <v>96.237522756388657</v>
      </c>
      <c r="U58" s="16">
        <f>IF(ISERR(O58/F58*100),"-",O58/F58*100)</f>
        <v>107.66493898214335</v>
      </c>
      <c r="V58" s="16"/>
    </row>
    <row r="59" spans="1:22" s="8" customFormat="1" ht="12" customHeight="1" x14ac:dyDescent="0.15">
      <c r="A59" s="17"/>
      <c r="B59" s="17"/>
      <c r="C59" s="64" t="s">
        <v>58</v>
      </c>
      <c r="D59" s="64"/>
      <c r="E59" s="13">
        <v>42</v>
      </c>
      <c r="F59" s="14">
        <f>IF(ISERR(G59+H59),"-",G59+H59)</f>
        <v>4841.3899999999994</v>
      </c>
      <c r="G59" s="15">
        <v>2724.69</v>
      </c>
      <c r="H59" s="15">
        <v>2116.6999999999998</v>
      </c>
      <c r="I59" s="14">
        <f>IF(ISERR(J59+K59),"-",J59+K59)</f>
        <v>729.54</v>
      </c>
      <c r="J59" s="15">
        <v>480.04</v>
      </c>
      <c r="K59" s="15">
        <v>249.5</v>
      </c>
      <c r="L59" s="14">
        <f>IF(ISERR(M59+N59),"-",M59+N59)</f>
        <v>984.13</v>
      </c>
      <c r="M59" s="14">
        <v>510.63</v>
      </c>
      <c r="N59" s="14">
        <v>473.5</v>
      </c>
      <c r="O59" s="14">
        <f>IF(ISERR(P59+Q59),"-",P59+Q59)</f>
        <v>4586.7999999999993</v>
      </c>
      <c r="P59" s="14">
        <f t="shared" si="7"/>
        <v>2694.1</v>
      </c>
      <c r="Q59" s="14">
        <f t="shared" si="7"/>
        <v>1892.6999999999998</v>
      </c>
      <c r="R59" s="16">
        <v>99.257142857142853</v>
      </c>
      <c r="S59" s="16">
        <v>92.93012275731823</v>
      </c>
      <c r="T59" s="16">
        <v>130.75256556442417</v>
      </c>
      <c r="U59" s="16">
        <f>IF(ISERR(O59/F59*100),"-",O59/F59*100)</f>
        <v>94.741386254773943</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64" t="s">
        <v>59</v>
      </c>
      <c r="D61" s="64"/>
      <c r="E61" s="13">
        <v>43</v>
      </c>
      <c r="F61" s="14">
        <f>IF(ISERR(G61+H61),"-",G61+H61)</f>
        <v>2878.7799999999997</v>
      </c>
      <c r="G61" s="15">
        <v>1728.16</v>
      </c>
      <c r="H61" s="15">
        <v>1150.6199999999999</v>
      </c>
      <c r="I61" s="14">
        <f>IF(ISERR(J61+K61),"-",J61+K61)</f>
        <v>427.45000000000005</v>
      </c>
      <c r="J61" s="15">
        <v>228.15</v>
      </c>
      <c r="K61" s="15">
        <v>199.3</v>
      </c>
      <c r="L61" s="14">
        <f>IF(ISERR(M61+N61),"-",M61+N61)</f>
        <v>297.69</v>
      </c>
      <c r="M61" s="14">
        <v>99.09</v>
      </c>
      <c r="N61" s="14">
        <v>198.6</v>
      </c>
      <c r="O61" s="14">
        <f>IF(ISERR(P61+Q61),"-",P61+Q61)</f>
        <v>3008.54</v>
      </c>
      <c r="P61" s="14">
        <f>IF(ISERR(G61+J61-M61),"-",G61+J61-M61)</f>
        <v>1857.2200000000003</v>
      </c>
      <c r="Q61" s="14">
        <f>IF(ISERR(H61+K61-N61),"-",H61+K61-N61)</f>
        <v>1151.32</v>
      </c>
      <c r="R61" s="16">
        <v>69.504065040650403</v>
      </c>
      <c r="S61" s="16">
        <v>106.31785714285714</v>
      </c>
      <c r="T61" s="16">
        <v>81.75380434782609</v>
      </c>
      <c r="U61" s="16">
        <f>IF(ISERR(O61/F61*100),"-",O61/F61*100)</f>
        <v>104.50746496779885</v>
      </c>
      <c r="V61" s="16"/>
    </row>
    <row r="62" spans="1:22" s="8" customFormat="1" ht="12" customHeight="1" x14ac:dyDescent="0.15">
      <c r="A62" s="17"/>
      <c r="B62" s="17"/>
      <c r="C62" s="64" t="s">
        <v>60</v>
      </c>
      <c r="D62" s="64"/>
      <c r="E62" s="13">
        <v>44</v>
      </c>
      <c r="F62" s="14">
        <f>IF(ISERR(G62+H62),"-",G62+H62)</f>
        <v>23682.292000000001</v>
      </c>
      <c r="G62" s="15">
        <v>10268.540000000001</v>
      </c>
      <c r="H62" s="15">
        <v>13413.752</v>
      </c>
      <c r="I62" s="14">
        <f>IF(ISERR(J62+K62),"-",J62+K62)</f>
        <v>6602.7019999999993</v>
      </c>
      <c r="J62" s="15">
        <v>2810.35</v>
      </c>
      <c r="K62" s="15">
        <v>3792.3519999999999</v>
      </c>
      <c r="L62" s="14">
        <f>IF(ISERR(M62+N62),"-",M62+N62)</f>
        <v>5814.9960000000001</v>
      </c>
      <c r="M62" s="14">
        <v>2257.71</v>
      </c>
      <c r="N62" s="14">
        <v>3557.2860000000001</v>
      </c>
      <c r="O62" s="14">
        <f>IF(ISERR(P62+Q62),"-",P62+Q62)</f>
        <v>24469.998</v>
      </c>
      <c r="P62" s="14">
        <f>IF(ISERR(G62+J62-M62),"-",G62+J62-M62)</f>
        <v>10821.18</v>
      </c>
      <c r="Q62" s="14">
        <f>IF(ISERR(H62+K62-N62),"-",H62+K62-N62)</f>
        <v>13648.817999999999</v>
      </c>
      <c r="R62" s="16">
        <v>74.85208026300873</v>
      </c>
      <c r="S62" s="16">
        <v>86.378431372549016</v>
      </c>
      <c r="T62" s="16">
        <v>98.190273263512708</v>
      </c>
      <c r="U62" s="16">
        <f>IF(ISERR(O62/F62*100),"-",O62/F62*100)</f>
        <v>103.3261392098366</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64" t="s">
        <v>61</v>
      </c>
      <c r="B64" s="64"/>
      <c r="C64" s="64"/>
      <c r="D64" s="64"/>
      <c r="E64" s="13">
        <v>45</v>
      </c>
      <c r="F64" s="14">
        <f>IF(ISERR(G64+H64),"-",G64+H64)</f>
        <v>69756.429000000004</v>
      </c>
      <c r="G64" s="15">
        <v>37581.46</v>
      </c>
      <c r="H64" s="15">
        <v>32174.969000000001</v>
      </c>
      <c r="I64" s="14">
        <f>IF(ISERR(J64+K64),"-",J64+K64)</f>
        <v>27930.31</v>
      </c>
      <c r="J64" s="15">
        <v>16076.37</v>
      </c>
      <c r="K64" s="15">
        <v>11853.94</v>
      </c>
      <c r="L64" s="14">
        <f>IF(ISERR(M64+N64),"-",M64+N64)</f>
        <v>25930.59</v>
      </c>
      <c r="M64" s="14">
        <v>14167.7</v>
      </c>
      <c r="N64" s="14">
        <v>11762.89</v>
      </c>
      <c r="O64" s="14">
        <f>IF(ISERR(P64+Q64),"-",P64+Q64)</f>
        <v>71756.149000000005</v>
      </c>
      <c r="P64" s="14">
        <f>IF(ISERR(G64+J64-M64),"-",G64+J64-M64)</f>
        <v>39490.130000000005</v>
      </c>
      <c r="Q64" s="14">
        <f>IF(ISERR(H64+K64-N64),"-",H64+K64-N64)</f>
        <v>32266.019</v>
      </c>
      <c r="R64" s="16">
        <v>92.915202927478376</v>
      </c>
      <c r="S64" s="16">
        <v>95.119731484538349</v>
      </c>
      <c r="T64" s="16">
        <v>100.50021568929537</v>
      </c>
      <c r="U64" s="16">
        <f>IF(ISERR(O64/F64*100),"-",O64/F64*100)</f>
        <v>102.86671784761229</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O6:O7"/>
    <mergeCell ref="P6:P7"/>
    <mergeCell ref="J6:J7"/>
    <mergeCell ref="K6:K7"/>
    <mergeCell ref="L6:L7"/>
    <mergeCell ref="M6:M7"/>
    <mergeCell ref="N6:N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s>
  <phoneticPr fontId="3"/>
  <printOptions horizontalCentered="1" verticalCentered="1"/>
  <pageMargins left="0.19685039370078741" right="0.19685039370078741" top="0.19685039370078741" bottom="0.19685039370078741" header="0" footer="0.23622047244094491"/>
  <pageSetup paperSize="127" scale="70"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078FC-41B2-4E7C-8D9E-0C602B2A6D94}">
  <sheetPr codeName="Sheet10">
    <pageSetUpPr fitToPage="1"/>
  </sheetPr>
  <dimension ref="A1:Z69"/>
  <sheetViews>
    <sheetView zoomScaleNormal="100" workbookViewId="0">
      <pane xSplit="5" ySplit="7" topLeftCell="G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2" t="s">
        <v>126</v>
      </c>
      <c r="B3" s="72"/>
      <c r="C3" s="72"/>
      <c r="D3" s="72"/>
      <c r="E3" s="72"/>
      <c r="F3" s="72"/>
      <c r="G3" s="72"/>
      <c r="H3" s="72"/>
      <c r="I3" s="72"/>
      <c r="J3" s="72"/>
      <c r="K3" s="72"/>
      <c r="V3" s="2" t="s">
        <v>63</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64</v>
      </c>
    </row>
    <row r="5" spans="1:26" s="8" customFormat="1" ht="18" customHeight="1" thickTop="1" x14ac:dyDescent="0.15">
      <c r="A5" s="48" t="s">
        <v>2</v>
      </c>
      <c r="B5" s="48"/>
      <c r="C5" s="48"/>
      <c r="D5" s="48"/>
      <c r="E5" s="49"/>
      <c r="F5" s="41" t="s">
        <v>65</v>
      </c>
      <c r="G5" s="55"/>
      <c r="H5" s="65"/>
      <c r="I5" s="41" t="s">
        <v>66</v>
      </c>
      <c r="J5" s="55"/>
      <c r="K5" s="65"/>
      <c r="L5" s="41" t="s">
        <v>67</v>
      </c>
      <c r="M5" s="55"/>
      <c r="N5" s="65"/>
      <c r="O5" s="42" t="s">
        <v>68</v>
      </c>
      <c r="P5" s="55"/>
      <c r="Q5" s="65"/>
      <c r="R5" s="41" t="s">
        <v>69</v>
      </c>
      <c r="S5" s="55"/>
      <c r="T5" s="65"/>
      <c r="U5" s="41" t="s">
        <v>70</v>
      </c>
      <c r="V5" s="55"/>
      <c r="W5" s="65"/>
      <c r="X5" s="41" t="s">
        <v>71</v>
      </c>
      <c r="Y5" s="55"/>
      <c r="Z5" s="65"/>
    </row>
    <row r="6" spans="1:26" s="8" customFormat="1" ht="18" customHeight="1" x14ac:dyDescent="0.15">
      <c r="A6" s="50"/>
      <c r="B6" s="50"/>
      <c r="C6" s="50"/>
      <c r="D6" s="50"/>
      <c r="E6" s="49"/>
      <c r="F6" s="73" t="s">
        <v>72</v>
      </c>
      <c r="G6" s="67"/>
      <c r="H6" s="75" t="s">
        <v>73</v>
      </c>
      <c r="I6" s="73" t="s">
        <v>72</v>
      </c>
      <c r="J6" s="67"/>
      <c r="K6" s="75" t="s">
        <v>73</v>
      </c>
      <c r="L6" s="73" t="s">
        <v>72</v>
      </c>
      <c r="M6" s="67"/>
      <c r="N6" s="71" t="s">
        <v>73</v>
      </c>
      <c r="O6" s="66" t="s">
        <v>74</v>
      </c>
      <c r="P6" s="67"/>
      <c r="Q6" s="70" t="s">
        <v>75</v>
      </c>
      <c r="R6" s="73" t="s">
        <v>74</v>
      </c>
      <c r="S6" s="67"/>
      <c r="T6" s="75" t="s">
        <v>75</v>
      </c>
      <c r="U6" s="73" t="s">
        <v>74</v>
      </c>
      <c r="V6" s="67"/>
      <c r="W6" s="75" t="s">
        <v>75</v>
      </c>
      <c r="X6" s="73" t="s">
        <v>74</v>
      </c>
      <c r="Y6" s="67"/>
      <c r="Z6" s="75" t="s">
        <v>75</v>
      </c>
    </row>
    <row r="7" spans="1:26" s="8" customFormat="1" ht="18" customHeight="1" x14ac:dyDescent="0.15">
      <c r="A7" s="51"/>
      <c r="B7" s="51"/>
      <c r="C7" s="51"/>
      <c r="D7" s="51"/>
      <c r="E7" s="52"/>
      <c r="F7" s="74"/>
      <c r="G7" s="69"/>
      <c r="H7" s="70"/>
      <c r="I7" s="74"/>
      <c r="J7" s="69"/>
      <c r="K7" s="70"/>
      <c r="L7" s="74"/>
      <c r="M7" s="69"/>
      <c r="N7" s="71"/>
      <c r="O7" s="68"/>
      <c r="P7" s="69"/>
      <c r="Q7" s="71"/>
      <c r="R7" s="74"/>
      <c r="S7" s="69"/>
      <c r="T7" s="70"/>
      <c r="U7" s="74"/>
      <c r="V7" s="69"/>
      <c r="W7" s="70"/>
      <c r="X7" s="74"/>
      <c r="Y7" s="69"/>
      <c r="Z7" s="70"/>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64" t="s">
        <v>19</v>
      </c>
      <c r="B9" s="64"/>
      <c r="C9" s="64"/>
      <c r="D9" s="64"/>
      <c r="E9" s="13">
        <v>1</v>
      </c>
      <c r="F9" s="33"/>
      <c r="G9" s="32" t="s">
        <v>78</v>
      </c>
      <c r="H9" s="34">
        <v>168123.46299999999</v>
      </c>
      <c r="I9" s="35"/>
      <c r="J9" s="32" t="s">
        <v>79</v>
      </c>
      <c r="K9" s="34">
        <v>54094.383000000002</v>
      </c>
      <c r="L9" s="35"/>
      <c r="M9" s="32" t="s">
        <v>80</v>
      </c>
      <c r="N9" s="34">
        <v>52993.597999999998</v>
      </c>
      <c r="O9" s="35"/>
      <c r="P9" s="32" t="s">
        <v>81</v>
      </c>
      <c r="Q9" s="34">
        <v>36827.800000000003</v>
      </c>
      <c r="R9" s="35"/>
      <c r="S9" s="32" t="s">
        <v>82</v>
      </c>
      <c r="T9" s="34">
        <v>32785.777999999998</v>
      </c>
      <c r="U9" s="35"/>
      <c r="V9" s="32" t="s">
        <v>83</v>
      </c>
      <c r="W9" s="34">
        <v>31322</v>
      </c>
      <c r="X9" s="35"/>
      <c r="Y9" s="32" t="s">
        <v>84</v>
      </c>
      <c r="Z9" s="34">
        <v>31014</v>
      </c>
    </row>
    <row r="10" spans="1:26" s="8" customFormat="1" ht="12" customHeight="1" x14ac:dyDescent="0.15">
      <c r="A10" s="40"/>
      <c r="B10" s="40"/>
      <c r="C10" s="40"/>
      <c r="D10" s="40"/>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64" t="s">
        <v>20</v>
      </c>
      <c r="B11" s="64"/>
      <c r="C11" s="64"/>
      <c r="D11" s="64"/>
      <c r="E11" s="13">
        <v>2</v>
      </c>
      <c r="F11" s="33"/>
      <c r="G11" s="32" t="s">
        <v>85</v>
      </c>
      <c r="H11" s="34">
        <v>186.4</v>
      </c>
      <c r="I11" s="35"/>
      <c r="J11" s="32" t="s">
        <v>86</v>
      </c>
      <c r="K11" s="34">
        <v>68</v>
      </c>
      <c r="L11" s="35"/>
      <c r="M11" s="32" t="s">
        <v>80</v>
      </c>
      <c r="N11" s="34">
        <v>59.082999999999998</v>
      </c>
      <c r="O11" s="35"/>
      <c r="P11" s="32" t="s">
        <v>87</v>
      </c>
      <c r="Q11" s="34">
        <v>44</v>
      </c>
      <c r="R11" s="35"/>
      <c r="S11" s="32" t="s">
        <v>88</v>
      </c>
      <c r="T11" s="34">
        <v>37</v>
      </c>
      <c r="U11" s="35"/>
      <c r="V11" s="32" t="s">
        <v>89</v>
      </c>
      <c r="W11" s="34">
        <v>31</v>
      </c>
      <c r="X11" s="35"/>
      <c r="Y11" s="32" t="s">
        <v>90</v>
      </c>
      <c r="Z11" s="34">
        <v>24</v>
      </c>
    </row>
    <row r="12" spans="1:26" s="8" customFormat="1" ht="12" customHeight="1" x14ac:dyDescent="0.15">
      <c r="A12" s="40"/>
      <c r="B12" s="40"/>
      <c r="C12" s="40"/>
      <c r="D12" s="40"/>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64" t="s">
        <v>21</v>
      </c>
      <c r="B13" s="64"/>
      <c r="C13" s="64"/>
      <c r="D13" s="64"/>
      <c r="E13" s="13">
        <v>3</v>
      </c>
      <c r="F13" s="33"/>
      <c r="G13" s="32" t="s">
        <v>78</v>
      </c>
      <c r="H13" s="34">
        <v>148927.367</v>
      </c>
      <c r="I13" s="35"/>
      <c r="J13" s="32" t="s">
        <v>80</v>
      </c>
      <c r="K13" s="34">
        <v>43602.387000000002</v>
      </c>
      <c r="L13" s="35"/>
      <c r="M13" s="32" t="s">
        <v>79</v>
      </c>
      <c r="N13" s="34">
        <v>42341.383000000002</v>
      </c>
      <c r="O13" s="35"/>
      <c r="P13" s="32" t="s">
        <v>81</v>
      </c>
      <c r="Q13" s="34">
        <v>35111.199999999997</v>
      </c>
      <c r="R13" s="35"/>
      <c r="S13" s="32" t="s">
        <v>83</v>
      </c>
      <c r="T13" s="34">
        <v>28957</v>
      </c>
      <c r="U13" s="35"/>
      <c r="V13" s="32" t="s">
        <v>84</v>
      </c>
      <c r="W13" s="34">
        <v>28628</v>
      </c>
      <c r="X13" s="35"/>
      <c r="Y13" s="32" t="s">
        <v>82</v>
      </c>
      <c r="Z13" s="34">
        <v>27296.006000000001</v>
      </c>
    </row>
    <row r="14" spans="1:26" s="8" customFormat="1" ht="12" customHeight="1" x14ac:dyDescent="0.15">
      <c r="A14" s="40"/>
      <c r="B14" s="40"/>
      <c r="C14" s="64" t="s">
        <v>22</v>
      </c>
      <c r="D14" s="64"/>
      <c r="E14" s="13">
        <v>4</v>
      </c>
      <c r="F14" s="33"/>
      <c r="G14" s="32" t="s">
        <v>79</v>
      </c>
      <c r="H14" s="34">
        <v>23326.55</v>
      </c>
      <c r="I14" s="35"/>
      <c r="J14" s="32" t="s">
        <v>91</v>
      </c>
      <c r="K14" s="34">
        <v>6774</v>
      </c>
      <c r="L14" s="35"/>
      <c r="M14" s="32" t="s">
        <v>81</v>
      </c>
      <c r="N14" s="34">
        <v>1829</v>
      </c>
      <c r="O14" s="35"/>
      <c r="P14" s="32" t="s">
        <v>94</v>
      </c>
      <c r="Q14" s="34">
        <v>1559.4</v>
      </c>
      <c r="R14" s="35"/>
      <c r="S14" s="32" t="s">
        <v>96</v>
      </c>
      <c r="T14" s="34">
        <v>1503</v>
      </c>
      <c r="U14" s="35"/>
      <c r="V14" s="32" t="s">
        <v>95</v>
      </c>
      <c r="W14" s="34">
        <v>1338</v>
      </c>
      <c r="X14" s="35"/>
      <c r="Y14" s="32" t="s">
        <v>78</v>
      </c>
      <c r="Z14" s="34">
        <v>539</v>
      </c>
    </row>
    <row r="15" spans="1:26" s="8" customFormat="1" ht="12" customHeight="1" x14ac:dyDescent="0.15">
      <c r="A15" s="40"/>
      <c r="B15" s="40"/>
      <c r="C15" s="40"/>
      <c r="D15" s="40" t="s">
        <v>23</v>
      </c>
      <c r="E15" s="13">
        <v>5</v>
      </c>
      <c r="F15" s="33"/>
      <c r="G15" s="32" t="s">
        <v>79</v>
      </c>
      <c r="H15" s="34">
        <v>1668.42</v>
      </c>
      <c r="I15" s="35"/>
      <c r="J15" s="32" t="s">
        <v>91</v>
      </c>
      <c r="K15" s="34">
        <v>760</v>
      </c>
      <c r="L15" s="35"/>
      <c r="M15" s="32" t="s">
        <v>92</v>
      </c>
      <c r="N15" s="34">
        <v>122</v>
      </c>
      <c r="O15" s="35"/>
      <c r="P15" s="32" t="s">
        <v>93</v>
      </c>
      <c r="Q15" s="34">
        <v>48</v>
      </c>
      <c r="R15" s="35"/>
      <c r="S15" s="32" t="s">
        <v>84</v>
      </c>
      <c r="T15" s="34">
        <v>20</v>
      </c>
      <c r="U15" s="35"/>
      <c r="V15" s="32" t="s">
        <v>78</v>
      </c>
      <c r="W15" s="34">
        <v>10</v>
      </c>
      <c r="X15" s="35"/>
      <c r="Y15" s="32" t="s">
        <v>88</v>
      </c>
      <c r="Z15" s="34">
        <v>10</v>
      </c>
    </row>
    <row r="16" spans="1:26" s="8" customFormat="1" ht="12" customHeight="1" x14ac:dyDescent="0.15">
      <c r="A16" s="40"/>
      <c r="B16" s="40"/>
      <c r="C16" s="40"/>
      <c r="D16" s="40" t="s">
        <v>24</v>
      </c>
      <c r="E16" s="13">
        <v>6</v>
      </c>
      <c r="F16" s="33"/>
      <c r="G16" s="32" t="s">
        <v>79</v>
      </c>
      <c r="H16" s="34">
        <v>3935.0219999999999</v>
      </c>
      <c r="I16" s="35"/>
      <c r="J16" s="32" t="s">
        <v>91</v>
      </c>
      <c r="K16" s="34">
        <v>2255</v>
      </c>
      <c r="L16" s="35"/>
      <c r="M16" s="32" t="s">
        <v>94</v>
      </c>
      <c r="N16" s="34">
        <v>1341.31</v>
      </c>
      <c r="O16" s="35"/>
      <c r="P16" s="32" t="s">
        <v>95</v>
      </c>
      <c r="Q16" s="34">
        <v>198</v>
      </c>
      <c r="R16" s="35"/>
      <c r="S16" s="32" t="s">
        <v>80</v>
      </c>
      <c r="T16" s="34">
        <v>169</v>
      </c>
      <c r="U16" s="35"/>
      <c r="V16" s="32" t="s">
        <v>96</v>
      </c>
      <c r="W16" s="34">
        <v>166</v>
      </c>
      <c r="X16" s="35"/>
      <c r="Y16" s="32" t="s">
        <v>93</v>
      </c>
      <c r="Z16" s="34">
        <v>108</v>
      </c>
    </row>
    <row r="17" spans="1:26" s="8" customFormat="1" ht="12" customHeight="1" x14ac:dyDescent="0.15">
      <c r="A17" s="40"/>
      <c r="B17" s="40"/>
      <c r="C17" s="40"/>
      <c r="D17" s="40" t="s">
        <v>25</v>
      </c>
      <c r="E17" s="13">
        <v>7</v>
      </c>
      <c r="F17" s="33"/>
      <c r="G17" s="32" t="s">
        <v>79</v>
      </c>
      <c r="H17" s="34">
        <v>10841.375</v>
      </c>
      <c r="I17" s="35"/>
      <c r="J17" s="32" t="s">
        <v>91</v>
      </c>
      <c r="K17" s="34">
        <v>1858</v>
      </c>
      <c r="L17" s="35"/>
      <c r="M17" s="32" t="s">
        <v>96</v>
      </c>
      <c r="N17" s="34">
        <v>1311</v>
      </c>
      <c r="O17" s="35"/>
      <c r="P17" s="32" t="s">
        <v>95</v>
      </c>
      <c r="Q17" s="34">
        <v>1086</v>
      </c>
      <c r="R17" s="35"/>
      <c r="S17" s="32" t="s">
        <v>93</v>
      </c>
      <c r="T17" s="34">
        <v>224</v>
      </c>
      <c r="U17" s="35"/>
      <c r="V17" s="32" t="s">
        <v>94</v>
      </c>
      <c r="W17" s="34">
        <v>185.73</v>
      </c>
      <c r="X17" s="35"/>
      <c r="Y17" s="32" t="s">
        <v>92</v>
      </c>
      <c r="Z17" s="34">
        <v>173.7</v>
      </c>
    </row>
    <row r="18" spans="1:26" s="8" customFormat="1" ht="12" customHeight="1" x14ac:dyDescent="0.15">
      <c r="A18" s="40"/>
      <c r="B18" s="40"/>
      <c r="C18" s="40"/>
      <c r="D18" s="40"/>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40"/>
      <c r="B19" s="40"/>
      <c r="C19" s="40"/>
      <c r="D19" s="40" t="s">
        <v>26</v>
      </c>
      <c r="E19" s="13">
        <v>8</v>
      </c>
      <c r="F19" s="33"/>
      <c r="G19" s="32" t="s">
        <v>79</v>
      </c>
      <c r="H19" s="34">
        <v>5259.0050000000001</v>
      </c>
      <c r="I19" s="35"/>
      <c r="J19" s="32" t="s">
        <v>80</v>
      </c>
      <c r="K19" s="34">
        <v>56</v>
      </c>
      <c r="L19" s="35"/>
      <c r="M19" s="32" t="s">
        <v>93</v>
      </c>
      <c r="N19" s="34">
        <v>30</v>
      </c>
      <c r="O19" s="35"/>
      <c r="P19" s="32" t="s">
        <v>85</v>
      </c>
      <c r="Q19" s="34">
        <v>28</v>
      </c>
      <c r="R19" s="35"/>
      <c r="S19" s="32" t="s">
        <v>99</v>
      </c>
      <c r="T19" s="34">
        <v>25</v>
      </c>
      <c r="U19" s="35"/>
      <c r="V19" s="32" t="s">
        <v>92</v>
      </c>
      <c r="W19" s="34">
        <v>8</v>
      </c>
      <c r="X19" s="35"/>
      <c r="Y19" s="32" t="s">
        <v>109</v>
      </c>
      <c r="Z19" s="34">
        <v>7</v>
      </c>
    </row>
    <row r="20" spans="1:26" s="8" customFormat="1" ht="12" customHeight="1" x14ac:dyDescent="0.15">
      <c r="A20" s="40"/>
      <c r="B20" s="40"/>
      <c r="C20" s="40"/>
      <c r="D20" s="40" t="s">
        <v>27</v>
      </c>
      <c r="E20" s="13">
        <v>9</v>
      </c>
      <c r="F20" s="33"/>
      <c r="G20" s="32" t="s">
        <v>79</v>
      </c>
      <c r="H20" s="34">
        <v>1324.7280000000001</v>
      </c>
      <c r="I20" s="35"/>
      <c r="J20" s="32" t="s">
        <v>91</v>
      </c>
      <c r="K20" s="34">
        <v>116</v>
      </c>
      <c r="L20" s="35"/>
      <c r="M20" s="32" t="s">
        <v>93</v>
      </c>
      <c r="N20" s="34">
        <v>28</v>
      </c>
      <c r="O20" s="35"/>
      <c r="P20" s="32" t="s">
        <v>80</v>
      </c>
      <c r="Q20" s="34">
        <v>16</v>
      </c>
      <c r="R20" s="35"/>
      <c r="S20" s="32" t="s">
        <v>88</v>
      </c>
      <c r="T20" s="34">
        <v>11</v>
      </c>
      <c r="U20" s="35"/>
      <c r="V20" s="32" t="s">
        <v>85</v>
      </c>
      <c r="W20" s="34">
        <v>4</v>
      </c>
      <c r="X20" s="35"/>
      <c r="Y20" s="32" t="s">
        <v>118</v>
      </c>
      <c r="Z20" s="34">
        <v>1</v>
      </c>
    </row>
    <row r="21" spans="1:26" s="8" customFormat="1" ht="12" customHeight="1" x14ac:dyDescent="0.15">
      <c r="A21" s="40"/>
      <c r="B21" s="40"/>
      <c r="C21" s="40"/>
      <c r="D21" s="40" t="s">
        <v>28</v>
      </c>
      <c r="E21" s="13">
        <v>10</v>
      </c>
      <c r="F21" s="33"/>
      <c r="G21" s="32" t="s">
        <v>81</v>
      </c>
      <c r="H21" s="34">
        <v>1829</v>
      </c>
      <c r="I21" s="35"/>
      <c r="J21" s="32" t="s">
        <v>91</v>
      </c>
      <c r="K21" s="34">
        <v>1783</v>
      </c>
      <c r="L21" s="35"/>
      <c r="M21" s="32" t="s">
        <v>78</v>
      </c>
      <c r="N21" s="34">
        <v>362</v>
      </c>
      <c r="O21" s="35"/>
      <c r="P21" s="32" t="s">
        <v>79</v>
      </c>
      <c r="Q21" s="34">
        <v>298</v>
      </c>
      <c r="R21" s="35"/>
      <c r="S21" s="32" t="s">
        <v>85</v>
      </c>
      <c r="T21" s="34">
        <v>243.6</v>
      </c>
      <c r="U21" s="35"/>
      <c r="V21" s="32" t="s">
        <v>89</v>
      </c>
      <c r="W21" s="34">
        <v>205</v>
      </c>
      <c r="X21" s="35"/>
      <c r="Y21" s="32" t="s">
        <v>97</v>
      </c>
      <c r="Z21" s="34">
        <v>156</v>
      </c>
    </row>
    <row r="22" spans="1:26" s="8" customFormat="1" ht="12" customHeight="1" x14ac:dyDescent="0.15">
      <c r="A22" s="40"/>
      <c r="B22" s="40"/>
      <c r="C22" s="64" t="s">
        <v>29</v>
      </c>
      <c r="D22" s="64"/>
      <c r="E22" s="13">
        <v>11</v>
      </c>
      <c r="F22" s="33"/>
      <c r="G22" s="32" t="s">
        <v>79</v>
      </c>
      <c r="H22" s="34">
        <v>926.93200000000002</v>
      </c>
      <c r="I22" s="35"/>
      <c r="J22" s="32" t="s">
        <v>91</v>
      </c>
      <c r="K22" s="34">
        <v>455</v>
      </c>
      <c r="L22" s="35"/>
      <c r="M22" s="32" t="s">
        <v>94</v>
      </c>
      <c r="N22" s="34">
        <v>285.60000000000002</v>
      </c>
      <c r="O22" s="35"/>
      <c r="P22" s="32" t="s">
        <v>92</v>
      </c>
      <c r="Q22" s="34">
        <v>66.2</v>
      </c>
      <c r="R22" s="35"/>
      <c r="S22" s="32" t="s">
        <v>98</v>
      </c>
      <c r="T22" s="34">
        <v>59</v>
      </c>
      <c r="U22" s="35"/>
      <c r="V22" s="32" t="s">
        <v>87</v>
      </c>
      <c r="W22" s="34">
        <v>50.71</v>
      </c>
      <c r="X22" s="35"/>
      <c r="Y22" s="32" t="s">
        <v>78</v>
      </c>
      <c r="Z22" s="34">
        <v>38</v>
      </c>
    </row>
    <row r="23" spans="1:26" s="8" customFormat="1" ht="12" customHeight="1" x14ac:dyDescent="0.15">
      <c r="A23" s="40"/>
      <c r="B23" s="40"/>
      <c r="C23" s="64" t="s">
        <v>30</v>
      </c>
      <c r="D23" s="64"/>
      <c r="E23" s="13">
        <v>12</v>
      </c>
      <c r="F23" s="33"/>
      <c r="G23" s="32" t="s">
        <v>79</v>
      </c>
      <c r="H23" s="34">
        <v>12789.501</v>
      </c>
      <c r="I23" s="35"/>
      <c r="J23" s="32" t="s">
        <v>95</v>
      </c>
      <c r="K23" s="34">
        <v>7332</v>
      </c>
      <c r="L23" s="35"/>
      <c r="M23" s="32" t="s">
        <v>96</v>
      </c>
      <c r="N23" s="34">
        <v>4812</v>
      </c>
      <c r="O23" s="35"/>
      <c r="P23" s="32" t="s">
        <v>99</v>
      </c>
      <c r="Q23" s="34">
        <v>644</v>
      </c>
      <c r="R23" s="35"/>
      <c r="S23" s="32" t="s">
        <v>92</v>
      </c>
      <c r="T23" s="34">
        <v>256.5</v>
      </c>
      <c r="U23" s="35"/>
      <c r="V23" s="32" t="s">
        <v>91</v>
      </c>
      <c r="W23" s="34">
        <v>66</v>
      </c>
      <c r="X23" s="35"/>
      <c r="Y23" s="32" t="s">
        <v>88</v>
      </c>
      <c r="Z23" s="34">
        <v>59</v>
      </c>
    </row>
    <row r="24" spans="1:26" s="8" customFormat="1" ht="12" customHeight="1" x14ac:dyDescent="0.15">
      <c r="A24" s="40"/>
      <c r="B24" s="40"/>
      <c r="C24" s="40"/>
      <c r="D24" s="40"/>
      <c r="E24" s="13"/>
      <c r="F24" s="33"/>
      <c r="G24" s="32"/>
      <c r="H24" s="34"/>
      <c r="I24" s="35"/>
      <c r="J24" s="32"/>
      <c r="K24" s="34"/>
      <c r="L24" s="35"/>
      <c r="M24" s="32"/>
      <c r="N24" s="34"/>
      <c r="O24" s="35"/>
      <c r="P24" s="32"/>
      <c r="Q24" s="34"/>
      <c r="R24" s="35"/>
      <c r="S24" s="32"/>
      <c r="T24" s="34"/>
      <c r="U24" s="35"/>
      <c r="V24" s="32"/>
      <c r="W24" s="34"/>
      <c r="X24" s="35"/>
      <c r="Y24" s="32"/>
      <c r="Z24" s="34"/>
    </row>
    <row r="25" spans="1:26" s="8" customFormat="1" ht="12" customHeight="1" x14ac:dyDescent="0.15">
      <c r="A25" s="40"/>
      <c r="B25" s="40"/>
      <c r="C25" s="64" t="s">
        <v>31</v>
      </c>
      <c r="D25" s="64"/>
      <c r="E25" s="13">
        <v>13</v>
      </c>
      <c r="F25" s="33"/>
      <c r="G25" s="32" t="s">
        <v>78</v>
      </c>
      <c r="H25" s="34">
        <v>31112.683000000001</v>
      </c>
      <c r="I25" s="35"/>
      <c r="J25" s="32" t="s">
        <v>84</v>
      </c>
      <c r="K25" s="34">
        <v>7038</v>
      </c>
      <c r="L25" s="35"/>
      <c r="M25" s="32" t="s">
        <v>88</v>
      </c>
      <c r="N25" s="34">
        <v>5374.1</v>
      </c>
      <c r="O25" s="35"/>
      <c r="P25" s="32" t="s">
        <v>100</v>
      </c>
      <c r="Q25" s="34">
        <v>4277</v>
      </c>
      <c r="R25" s="35"/>
      <c r="S25" s="32" t="s">
        <v>98</v>
      </c>
      <c r="T25" s="34">
        <v>3701</v>
      </c>
      <c r="U25" s="35"/>
      <c r="V25" s="32" t="s">
        <v>101</v>
      </c>
      <c r="W25" s="34" t="s">
        <v>128</v>
      </c>
      <c r="X25" s="35"/>
      <c r="Y25" s="32" t="s">
        <v>102</v>
      </c>
      <c r="Z25" s="34" t="s">
        <v>128</v>
      </c>
    </row>
    <row r="26" spans="1:26" s="8" customFormat="1" ht="12" customHeight="1" x14ac:dyDescent="0.15">
      <c r="A26" s="40"/>
      <c r="B26" s="40"/>
      <c r="C26" s="64" t="s">
        <v>32</v>
      </c>
      <c r="D26" s="64"/>
      <c r="E26" s="13">
        <v>14</v>
      </c>
      <c r="F26" s="33"/>
      <c r="G26" s="32" t="s">
        <v>78</v>
      </c>
      <c r="H26" s="34">
        <v>13753</v>
      </c>
      <c r="I26" s="35"/>
      <c r="J26" s="32" t="s">
        <v>80</v>
      </c>
      <c r="K26" s="34">
        <v>426</v>
      </c>
      <c r="L26" s="35"/>
      <c r="M26" s="32" t="s">
        <v>84</v>
      </c>
      <c r="N26" s="34">
        <v>314</v>
      </c>
      <c r="O26" s="35"/>
      <c r="P26" s="32" t="s">
        <v>100</v>
      </c>
      <c r="Q26" s="34">
        <v>254</v>
      </c>
      <c r="R26" s="35"/>
      <c r="S26" s="32" t="s">
        <v>88</v>
      </c>
      <c r="T26" s="34">
        <v>228</v>
      </c>
      <c r="U26" s="35"/>
      <c r="V26" s="32" t="s">
        <v>103</v>
      </c>
      <c r="W26" s="34">
        <v>226</v>
      </c>
      <c r="X26" s="35"/>
      <c r="Y26" s="32" t="s">
        <v>98</v>
      </c>
      <c r="Z26" s="34">
        <v>159</v>
      </c>
    </row>
    <row r="27" spans="1:26" s="8" customFormat="1" ht="12" customHeight="1" x14ac:dyDescent="0.15">
      <c r="A27" s="40"/>
      <c r="B27" s="40"/>
      <c r="C27" s="64" t="s">
        <v>33</v>
      </c>
      <c r="D27" s="64"/>
      <c r="E27" s="13">
        <v>15</v>
      </c>
      <c r="F27" s="33"/>
      <c r="G27" s="32" t="s">
        <v>100</v>
      </c>
      <c r="H27" s="34">
        <v>3211</v>
      </c>
      <c r="I27" s="35"/>
      <c r="J27" s="32" t="s">
        <v>104</v>
      </c>
      <c r="K27" s="34">
        <v>1291</v>
      </c>
      <c r="L27" s="35"/>
      <c r="M27" s="32" t="s">
        <v>78</v>
      </c>
      <c r="N27" s="34">
        <v>1202</v>
      </c>
      <c r="O27" s="35"/>
      <c r="P27" s="32" t="s">
        <v>105</v>
      </c>
      <c r="Q27" s="34">
        <v>644</v>
      </c>
      <c r="R27" s="35"/>
      <c r="S27" s="32" t="s">
        <v>89</v>
      </c>
      <c r="T27" s="34">
        <v>561</v>
      </c>
      <c r="U27" s="35"/>
      <c r="V27" s="32" t="s">
        <v>84</v>
      </c>
      <c r="W27" s="34">
        <v>435</v>
      </c>
      <c r="X27" s="35"/>
      <c r="Y27" s="32" t="s">
        <v>103</v>
      </c>
      <c r="Z27" s="34">
        <v>213</v>
      </c>
    </row>
    <row r="28" spans="1:26" s="8" customFormat="1" ht="12" customHeight="1" x14ac:dyDescent="0.15">
      <c r="A28" s="40"/>
      <c r="B28" s="40"/>
      <c r="C28" s="64" t="s">
        <v>34</v>
      </c>
      <c r="D28" s="64"/>
      <c r="E28" s="13">
        <v>16</v>
      </c>
      <c r="F28" s="33"/>
      <c r="G28" s="32" t="s">
        <v>106</v>
      </c>
      <c r="H28" s="34">
        <v>3778</v>
      </c>
      <c r="I28" s="35"/>
      <c r="J28" s="32" t="s">
        <v>107</v>
      </c>
      <c r="K28" s="34">
        <v>3569</v>
      </c>
      <c r="L28" s="35"/>
      <c r="M28" s="32" t="s">
        <v>109</v>
      </c>
      <c r="N28" s="34">
        <v>3177</v>
      </c>
      <c r="O28" s="35"/>
      <c r="P28" s="32" t="s">
        <v>110</v>
      </c>
      <c r="Q28" s="34">
        <v>2510</v>
      </c>
      <c r="R28" s="35"/>
      <c r="S28" s="32" t="s">
        <v>111</v>
      </c>
      <c r="T28" s="34">
        <v>2129</v>
      </c>
      <c r="U28" s="35"/>
      <c r="V28" s="32" t="s">
        <v>108</v>
      </c>
      <c r="W28" s="34">
        <v>1975.5930000000001</v>
      </c>
      <c r="X28" s="35"/>
      <c r="Y28" s="32" t="s">
        <v>99</v>
      </c>
      <c r="Z28" s="34">
        <v>1796</v>
      </c>
    </row>
    <row r="29" spans="1:26" s="8" customFormat="1" ht="12" customHeight="1" x14ac:dyDescent="0.15">
      <c r="A29" s="40"/>
      <c r="B29" s="40"/>
      <c r="C29" s="40"/>
      <c r="D29" s="40" t="s">
        <v>35</v>
      </c>
      <c r="E29" s="13">
        <v>17</v>
      </c>
      <c r="F29" s="33"/>
      <c r="G29" s="32" t="s">
        <v>106</v>
      </c>
      <c r="H29" s="34">
        <v>3728</v>
      </c>
      <c r="I29" s="35"/>
      <c r="J29" s="32" t="s">
        <v>107</v>
      </c>
      <c r="K29" s="34">
        <v>3002</v>
      </c>
      <c r="L29" s="35"/>
      <c r="M29" s="32" t="s">
        <v>108</v>
      </c>
      <c r="N29" s="34">
        <v>1865</v>
      </c>
      <c r="O29" s="35"/>
      <c r="P29" s="32" t="s">
        <v>99</v>
      </c>
      <c r="Q29" s="34">
        <v>1796</v>
      </c>
      <c r="R29" s="35"/>
      <c r="S29" s="32" t="s">
        <v>109</v>
      </c>
      <c r="T29" s="34">
        <v>1547</v>
      </c>
      <c r="U29" s="35"/>
      <c r="V29" s="32" t="s">
        <v>110</v>
      </c>
      <c r="W29" s="34">
        <v>1304</v>
      </c>
      <c r="X29" s="35"/>
      <c r="Y29" s="32" t="s">
        <v>83</v>
      </c>
      <c r="Z29" s="34">
        <v>969</v>
      </c>
    </row>
    <row r="30" spans="1:26" s="8" customFormat="1" ht="12" customHeight="1" x14ac:dyDescent="0.15">
      <c r="A30" s="40"/>
      <c r="B30" s="40"/>
      <c r="C30" s="40"/>
      <c r="D30" s="40"/>
      <c r="E30" s="13"/>
      <c r="F30" s="33"/>
      <c r="G30" s="32"/>
      <c r="H30" s="34"/>
      <c r="I30" s="35"/>
      <c r="J30" s="32"/>
      <c r="K30" s="34"/>
      <c r="L30" s="35"/>
      <c r="M30" s="32"/>
      <c r="N30" s="34"/>
      <c r="O30" s="35"/>
      <c r="P30" s="32"/>
      <c r="Q30" s="34"/>
      <c r="R30" s="35"/>
      <c r="S30" s="32"/>
      <c r="T30" s="34"/>
      <c r="U30" s="35"/>
      <c r="V30" s="32"/>
      <c r="W30" s="34"/>
      <c r="X30" s="35"/>
      <c r="Y30" s="32"/>
      <c r="Z30" s="34"/>
    </row>
    <row r="31" spans="1:26" s="8" customFormat="1" ht="12" customHeight="1" x14ac:dyDescent="0.15">
      <c r="A31" s="40"/>
      <c r="B31" s="40"/>
      <c r="C31" s="40"/>
      <c r="D31" s="40" t="s">
        <v>36</v>
      </c>
      <c r="E31" s="13">
        <v>18</v>
      </c>
      <c r="F31" s="33"/>
      <c r="G31" s="32" t="s">
        <v>109</v>
      </c>
      <c r="H31" s="34">
        <v>1630</v>
      </c>
      <c r="I31" s="35"/>
      <c r="J31" s="32" t="s">
        <v>111</v>
      </c>
      <c r="K31" s="34">
        <v>1487</v>
      </c>
      <c r="L31" s="35"/>
      <c r="M31" s="32" t="s">
        <v>112</v>
      </c>
      <c r="N31" s="34">
        <v>1461</v>
      </c>
      <c r="O31" s="35"/>
      <c r="P31" s="32" t="s">
        <v>110</v>
      </c>
      <c r="Q31" s="34">
        <v>1206</v>
      </c>
      <c r="R31" s="35"/>
      <c r="S31" s="32" t="s">
        <v>86</v>
      </c>
      <c r="T31" s="34">
        <v>621</v>
      </c>
      <c r="U31" s="35"/>
      <c r="V31" s="32" t="s">
        <v>113</v>
      </c>
      <c r="W31" s="34">
        <v>596</v>
      </c>
      <c r="X31" s="35"/>
      <c r="Y31" s="32" t="s">
        <v>107</v>
      </c>
      <c r="Z31" s="34">
        <v>567</v>
      </c>
    </row>
    <row r="32" spans="1:26" s="8" customFormat="1" ht="12" customHeight="1" x14ac:dyDescent="0.15">
      <c r="A32" s="40"/>
      <c r="B32" s="40"/>
      <c r="C32" s="64" t="s">
        <v>37</v>
      </c>
      <c r="D32" s="64"/>
      <c r="E32" s="13">
        <v>19</v>
      </c>
      <c r="F32" s="33"/>
      <c r="G32" s="32" t="s">
        <v>114</v>
      </c>
      <c r="H32" s="34">
        <v>11045</v>
      </c>
      <c r="I32" s="35"/>
      <c r="J32" s="32" t="s">
        <v>109</v>
      </c>
      <c r="K32" s="34">
        <v>2561</v>
      </c>
      <c r="L32" s="35"/>
      <c r="M32" s="32" t="s">
        <v>78</v>
      </c>
      <c r="N32" s="34">
        <v>2388</v>
      </c>
      <c r="O32" s="35"/>
      <c r="P32" s="32" t="s">
        <v>111</v>
      </c>
      <c r="Q32" s="34">
        <v>1562</v>
      </c>
      <c r="R32" s="35"/>
      <c r="S32" s="32" t="s">
        <v>103</v>
      </c>
      <c r="T32" s="34">
        <v>1097</v>
      </c>
      <c r="U32" s="35"/>
      <c r="V32" s="32" t="s">
        <v>110</v>
      </c>
      <c r="W32" s="34">
        <v>821</v>
      </c>
      <c r="X32" s="35"/>
      <c r="Y32" s="32" t="s">
        <v>80</v>
      </c>
      <c r="Z32" s="34">
        <v>682.625</v>
      </c>
    </row>
    <row r="33" spans="1:26" s="8" customFormat="1" ht="12" customHeight="1" x14ac:dyDescent="0.15">
      <c r="A33" s="40"/>
      <c r="B33" s="40"/>
      <c r="C33" s="64" t="s">
        <v>38</v>
      </c>
      <c r="D33" s="64"/>
      <c r="E33" s="13">
        <v>20</v>
      </c>
      <c r="F33" s="33"/>
      <c r="G33" s="32" t="s">
        <v>83</v>
      </c>
      <c r="H33" s="34">
        <v>14397</v>
      </c>
      <c r="I33" s="35"/>
      <c r="J33" s="32" t="s">
        <v>107</v>
      </c>
      <c r="K33" s="34">
        <v>12358</v>
      </c>
      <c r="L33" s="35"/>
      <c r="M33" s="32" t="s">
        <v>99</v>
      </c>
      <c r="N33" s="34">
        <v>11845.8</v>
      </c>
      <c r="O33" s="35"/>
      <c r="P33" s="32" t="s">
        <v>109</v>
      </c>
      <c r="Q33" s="34">
        <v>9120</v>
      </c>
      <c r="R33" s="35"/>
      <c r="S33" s="32" t="s">
        <v>106</v>
      </c>
      <c r="T33" s="34">
        <v>6642</v>
      </c>
      <c r="U33" s="35"/>
      <c r="V33" s="32" t="s">
        <v>78</v>
      </c>
      <c r="W33" s="34">
        <v>6146</v>
      </c>
      <c r="X33" s="35"/>
      <c r="Y33" s="32" t="s">
        <v>110</v>
      </c>
      <c r="Z33" s="34">
        <v>6079</v>
      </c>
    </row>
    <row r="34" spans="1:26" s="8" customFormat="1" ht="12" customHeight="1" x14ac:dyDescent="0.15">
      <c r="A34" s="40"/>
      <c r="B34" s="40"/>
      <c r="C34" s="64" t="s">
        <v>39</v>
      </c>
      <c r="D34" s="64"/>
      <c r="E34" s="13">
        <v>21</v>
      </c>
      <c r="F34" s="33"/>
      <c r="G34" s="32" t="s">
        <v>108</v>
      </c>
      <c r="H34" s="34">
        <v>2540.3510000000001</v>
      </c>
      <c r="I34" s="35"/>
      <c r="J34" s="32" t="s">
        <v>115</v>
      </c>
      <c r="K34" s="34">
        <v>1965</v>
      </c>
      <c r="L34" s="35"/>
      <c r="M34" s="32" t="s">
        <v>92</v>
      </c>
      <c r="N34" s="34">
        <v>1921</v>
      </c>
      <c r="O34" s="35"/>
      <c r="P34" s="32" t="s">
        <v>107</v>
      </c>
      <c r="Q34" s="34">
        <v>1274</v>
      </c>
      <c r="R34" s="35"/>
      <c r="S34" s="32" t="s">
        <v>102</v>
      </c>
      <c r="T34" s="34" t="s">
        <v>128</v>
      </c>
      <c r="U34" s="35"/>
      <c r="V34" s="32" t="s">
        <v>116</v>
      </c>
      <c r="W34" s="34">
        <v>991</v>
      </c>
      <c r="X34" s="35"/>
      <c r="Y34" s="32" t="s">
        <v>112</v>
      </c>
      <c r="Z34" s="34">
        <v>945</v>
      </c>
    </row>
    <row r="35" spans="1:26" s="8" customFormat="1" ht="12" customHeight="1" x14ac:dyDescent="0.15">
      <c r="A35" s="40"/>
      <c r="B35" s="40"/>
      <c r="C35" s="64" t="s">
        <v>40</v>
      </c>
      <c r="D35" s="64"/>
      <c r="E35" s="13">
        <v>22</v>
      </c>
      <c r="F35" s="33"/>
      <c r="G35" s="32" t="s">
        <v>78</v>
      </c>
      <c r="H35" s="34">
        <v>4246.8969999999999</v>
      </c>
      <c r="I35" s="35"/>
      <c r="J35" s="32" t="s">
        <v>99</v>
      </c>
      <c r="K35" s="34">
        <v>1768</v>
      </c>
      <c r="L35" s="35"/>
      <c r="M35" s="32" t="s">
        <v>108</v>
      </c>
      <c r="N35" s="34">
        <v>902.78</v>
      </c>
      <c r="O35" s="35"/>
      <c r="P35" s="32" t="s">
        <v>117</v>
      </c>
      <c r="Q35" s="34">
        <v>775</v>
      </c>
      <c r="R35" s="35"/>
      <c r="S35" s="32" t="s">
        <v>84</v>
      </c>
      <c r="T35" s="34">
        <v>720</v>
      </c>
      <c r="U35" s="35"/>
      <c r="V35" s="32" t="s">
        <v>100</v>
      </c>
      <c r="W35" s="34">
        <v>642</v>
      </c>
      <c r="X35" s="35"/>
      <c r="Y35" s="32" t="s">
        <v>80</v>
      </c>
      <c r="Z35" s="34">
        <v>634.88</v>
      </c>
    </row>
    <row r="36" spans="1:26" s="8" customFormat="1" ht="12" customHeight="1" x14ac:dyDescent="0.15">
      <c r="A36" s="40"/>
      <c r="B36" s="40"/>
      <c r="C36" s="40"/>
      <c r="D36" s="40"/>
      <c r="E36" s="13"/>
      <c r="F36" s="33"/>
      <c r="G36" s="32"/>
      <c r="H36" s="34"/>
      <c r="I36" s="35"/>
      <c r="J36" s="32"/>
      <c r="K36" s="34"/>
      <c r="L36" s="35"/>
      <c r="M36" s="32"/>
      <c r="N36" s="34"/>
      <c r="O36" s="35"/>
      <c r="P36" s="32"/>
      <c r="Q36" s="34"/>
      <c r="R36" s="35"/>
      <c r="S36" s="32"/>
      <c r="T36" s="34"/>
      <c r="U36" s="35"/>
      <c r="V36" s="32"/>
      <c r="W36" s="34"/>
      <c r="X36" s="35"/>
      <c r="Y36" s="32"/>
      <c r="Z36" s="34"/>
    </row>
    <row r="37" spans="1:26" s="8" customFormat="1" ht="12" customHeight="1" x14ac:dyDescent="0.15">
      <c r="A37" s="40"/>
      <c r="B37" s="40"/>
      <c r="C37" s="64" t="s">
        <v>41</v>
      </c>
      <c r="D37" s="64"/>
      <c r="E37" s="13">
        <v>23</v>
      </c>
      <c r="F37" s="33"/>
      <c r="G37" s="32" t="s">
        <v>78</v>
      </c>
      <c r="H37" s="34">
        <v>2486</v>
      </c>
      <c r="I37" s="35"/>
      <c r="J37" s="32" t="s">
        <v>99</v>
      </c>
      <c r="K37" s="34">
        <v>875</v>
      </c>
      <c r="L37" s="35"/>
      <c r="M37" s="32" t="s">
        <v>117</v>
      </c>
      <c r="N37" s="34">
        <v>662</v>
      </c>
      <c r="O37" s="35"/>
      <c r="P37" s="32" t="s">
        <v>84</v>
      </c>
      <c r="Q37" s="34">
        <v>534</v>
      </c>
      <c r="R37" s="35"/>
      <c r="S37" s="32" t="s">
        <v>100</v>
      </c>
      <c r="T37" s="34">
        <v>521</v>
      </c>
      <c r="U37" s="35"/>
      <c r="V37" s="32" t="s">
        <v>80</v>
      </c>
      <c r="W37" s="34">
        <v>373.5</v>
      </c>
      <c r="X37" s="35"/>
      <c r="Y37" s="32" t="s">
        <v>81</v>
      </c>
      <c r="Z37" s="34">
        <v>143</v>
      </c>
    </row>
    <row r="38" spans="1:26" s="8" customFormat="1" ht="12" customHeight="1" x14ac:dyDescent="0.15">
      <c r="A38" s="40"/>
      <c r="B38" s="40"/>
      <c r="C38" s="64" t="s">
        <v>42</v>
      </c>
      <c r="D38" s="64"/>
      <c r="E38" s="13">
        <v>24</v>
      </c>
      <c r="F38" s="33"/>
      <c r="G38" s="32" t="s">
        <v>92</v>
      </c>
      <c r="H38" s="34">
        <v>1370.3</v>
      </c>
      <c r="I38" s="35"/>
      <c r="J38" s="32" t="s">
        <v>78</v>
      </c>
      <c r="K38" s="34">
        <v>1012</v>
      </c>
      <c r="L38" s="35"/>
      <c r="M38" s="32" t="s">
        <v>100</v>
      </c>
      <c r="N38" s="34">
        <v>787</v>
      </c>
      <c r="O38" s="35"/>
      <c r="P38" s="32" t="s">
        <v>105</v>
      </c>
      <c r="Q38" s="34">
        <v>664</v>
      </c>
      <c r="R38" s="35"/>
      <c r="S38" s="32" t="s">
        <v>83</v>
      </c>
      <c r="T38" s="34">
        <v>522</v>
      </c>
      <c r="U38" s="35"/>
      <c r="V38" s="32" t="s">
        <v>99</v>
      </c>
      <c r="W38" s="34">
        <v>338.1</v>
      </c>
      <c r="X38" s="35"/>
      <c r="Y38" s="32" t="s">
        <v>84</v>
      </c>
      <c r="Z38" s="34">
        <v>265</v>
      </c>
    </row>
    <row r="39" spans="1:26" s="8" customFormat="1" ht="12" customHeight="1" x14ac:dyDescent="0.15">
      <c r="A39" s="40"/>
      <c r="B39" s="40"/>
      <c r="C39" s="64" t="s">
        <v>43</v>
      </c>
      <c r="D39" s="64"/>
      <c r="E39" s="13">
        <v>25</v>
      </c>
      <c r="F39" s="33"/>
      <c r="G39" s="32" t="s">
        <v>117</v>
      </c>
      <c r="H39" s="34">
        <v>1203</v>
      </c>
      <c r="I39" s="35"/>
      <c r="J39" s="32" t="s">
        <v>78</v>
      </c>
      <c r="K39" s="34">
        <v>1023</v>
      </c>
      <c r="L39" s="35"/>
      <c r="M39" s="32" t="s">
        <v>85</v>
      </c>
      <c r="N39" s="34">
        <v>613.79999999999995</v>
      </c>
      <c r="O39" s="35"/>
      <c r="P39" s="32" t="s">
        <v>80</v>
      </c>
      <c r="Q39" s="34">
        <v>292.58999999999997</v>
      </c>
      <c r="R39" s="35"/>
      <c r="S39" s="32" t="s">
        <v>110</v>
      </c>
      <c r="T39" s="34">
        <v>177</v>
      </c>
      <c r="U39" s="35"/>
      <c r="V39" s="32" t="s">
        <v>114</v>
      </c>
      <c r="W39" s="34">
        <v>122</v>
      </c>
      <c r="X39" s="35"/>
      <c r="Y39" s="32" t="s">
        <v>84</v>
      </c>
      <c r="Z39" s="34">
        <v>118</v>
      </c>
    </row>
    <row r="40" spans="1:26" s="8" customFormat="1" ht="12" customHeight="1" x14ac:dyDescent="0.15">
      <c r="A40" s="40"/>
      <c r="B40" s="40"/>
      <c r="C40" s="64" t="s">
        <v>44</v>
      </c>
      <c r="D40" s="64"/>
      <c r="E40" s="13">
        <v>26</v>
      </c>
      <c r="F40" s="33"/>
      <c r="G40" s="32" t="s">
        <v>78</v>
      </c>
      <c r="H40" s="34">
        <v>20386.081999999999</v>
      </c>
      <c r="I40" s="35"/>
      <c r="J40" s="32" t="s">
        <v>80</v>
      </c>
      <c r="K40" s="34">
        <v>20169.162</v>
      </c>
      <c r="L40" s="35"/>
      <c r="M40" s="32" t="s">
        <v>81</v>
      </c>
      <c r="N40" s="34">
        <v>14376.8</v>
      </c>
      <c r="O40" s="35"/>
      <c r="P40" s="32" t="s">
        <v>84</v>
      </c>
      <c r="Q40" s="34">
        <v>12518</v>
      </c>
      <c r="R40" s="35"/>
      <c r="S40" s="32" t="s">
        <v>82</v>
      </c>
      <c r="T40" s="34">
        <v>9685.3029999999999</v>
      </c>
      <c r="U40" s="35"/>
      <c r="V40" s="32" t="s">
        <v>100</v>
      </c>
      <c r="W40" s="34">
        <v>5265</v>
      </c>
      <c r="X40" s="35"/>
      <c r="Y40" s="32" t="s">
        <v>117</v>
      </c>
      <c r="Z40" s="34">
        <v>4515</v>
      </c>
    </row>
    <row r="41" spans="1:26" s="8" customFormat="1" ht="12" customHeight="1" x14ac:dyDescent="0.15">
      <c r="A41" s="40"/>
      <c r="B41" s="40"/>
      <c r="C41" s="64" t="s">
        <v>45</v>
      </c>
      <c r="D41" s="64"/>
      <c r="E41" s="13">
        <v>27</v>
      </c>
      <c r="F41" s="33"/>
      <c r="G41" s="32" t="s">
        <v>78</v>
      </c>
      <c r="H41" s="34">
        <v>9936.7939999999999</v>
      </c>
      <c r="I41" s="35"/>
      <c r="J41" s="32" t="s">
        <v>118</v>
      </c>
      <c r="K41" s="34">
        <v>4776</v>
      </c>
      <c r="L41" s="35"/>
      <c r="M41" s="32" t="s">
        <v>119</v>
      </c>
      <c r="N41" s="34">
        <v>3057.1</v>
      </c>
      <c r="O41" s="35"/>
      <c r="P41" s="32" t="s">
        <v>83</v>
      </c>
      <c r="Q41" s="34">
        <v>2388</v>
      </c>
      <c r="R41" s="35"/>
      <c r="S41" s="32" t="s">
        <v>80</v>
      </c>
      <c r="T41" s="34">
        <v>1525.17</v>
      </c>
      <c r="U41" s="35"/>
      <c r="V41" s="32" t="s">
        <v>86</v>
      </c>
      <c r="W41" s="34">
        <v>1212</v>
      </c>
      <c r="X41" s="35"/>
      <c r="Y41" s="32" t="s">
        <v>100</v>
      </c>
      <c r="Z41" s="34">
        <v>1096</v>
      </c>
    </row>
    <row r="42" spans="1:26" s="8" customFormat="1" ht="12" customHeight="1" x14ac:dyDescent="0.15">
      <c r="A42" s="40"/>
      <c r="B42" s="40"/>
      <c r="C42" s="40"/>
      <c r="D42" s="40"/>
      <c r="E42" s="13"/>
      <c r="F42" s="33"/>
      <c r="G42" s="32"/>
      <c r="H42" s="34"/>
      <c r="I42" s="35"/>
      <c r="J42" s="32"/>
      <c r="K42" s="34"/>
      <c r="L42" s="35"/>
      <c r="M42" s="32"/>
      <c r="N42" s="34"/>
      <c r="O42" s="35"/>
      <c r="P42" s="32"/>
      <c r="Q42" s="34"/>
      <c r="R42" s="35"/>
      <c r="S42" s="32"/>
      <c r="T42" s="34"/>
      <c r="U42" s="35"/>
      <c r="V42" s="32"/>
      <c r="W42" s="34"/>
      <c r="X42" s="35"/>
      <c r="Y42" s="32"/>
      <c r="Z42" s="34"/>
    </row>
    <row r="43" spans="1:26" s="8" customFormat="1" ht="12" customHeight="1" x14ac:dyDescent="0.15">
      <c r="A43" s="40"/>
      <c r="B43" s="40"/>
      <c r="C43" s="64" t="s">
        <v>46</v>
      </c>
      <c r="D43" s="64"/>
      <c r="E43" s="13">
        <v>28</v>
      </c>
      <c r="F43" s="33"/>
      <c r="G43" s="32" t="s">
        <v>78</v>
      </c>
      <c r="H43" s="34">
        <v>25172.292000000001</v>
      </c>
      <c r="I43" s="35"/>
      <c r="J43" s="32" t="s">
        <v>81</v>
      </c>
      <c r="K43" s="34">
        <v>6905</v>
      </c>
      <c r="L43" s="35"/>
      <c r="M43" s="32" t="s">
        <v>85</v>
      </c>
      <c r="N43" s="34">
        <v>4506.3999999999996</v>
      </c>
      <c r="O43" s="35"/>
      <c r="P43" s="32" t="s">
        <v>82</v>
      </c>
      <c r="Q43" s="34">
        <v>2645.672</v>
      </c>
      <c r="R43" s="35"/>
      <c r="S43" s="32" t="s">
        <v>80</v>
      </c>
      <c r="T43" s="34">
        <v>2415.7800000000002</v>
      </c>
      <c r="U43" s="35"/>
      <c r="V43" s="32" t="s">
        <v>88</v>
      </c>
      <c r="W43" s="34">
        <v>1827.4</v>
      </c>
      <c r="X43" s="35"/>
      <c r="Y43" s="32" t="s">
        <v>89</v>
      </c>
      <c r="Z43" s="34">
        <v>680</v>
      </c>
    </row>
    <row r="44" spans="1:26" s="8" customFormat="1" ht="12" customHeight="1" x14ac:dyDescent="0.15">
      <c r="A44" s="40"/>
      <c r="B44" s="40"/>
      <c r="C44" s="64" t="s">
        <v>47</v>
      </c>
      <c r="D44" s="64"/>
      <c r="E44" s="13">
        <v>29</v>
      </c>
      <c r="F44" s="33"/>
      <c r="G44" s="32" t="s">
        <v>78</v>
      </c>
      <c r="H44" s="34">
        <v>9232</v>
      </c>
      <c r="I44" s="35"/>
      <c r="J44" s="32" t="s">
        <v>83</v>
      </c>
      <c r="K44" s="34">
        <v>5116</v>
      </c>
      <c r="L44" s="35"/>
      <c r="M44" s="32" t="s">
        <v>81</v>
      </c>
      <c r="N44" s="34">
        <v>2751.6</v>
      </c>
      <c r="O44" s="35"/>
      <c r="P44" s="32" t="s">
        <v>82</v>
      </c>
      <c r="Q44" s="34">
        <v>2649.9589999999998</v>
      </c>
      <c r="R44" s="35"/>
      <c r="S44" s="32" t="s">
        <v>104</v>
      </c>
      <c r="T44" s="34">
        <v>2111</v>
      </c>
      <c r="U44" s="35"/>
      <c r="V44" s="32" t="s">
        <v>80</v>
      </c>
      <c r="W44" s="34">
        <v>1795.76</v>
      </c>
      <c r="X44" s="35"/>
      <c r="Y44" s="32" t="s">
        <v>88</v>
      </c>
      <c r="Z44" s="34">
        <v>1756</v>
      </c>
    </row>
    <row r="45" spans="1:26" s="8" customFormat="1" ht="12" customHeight="1" x14ac:dyDescent="0.15">
      <c r="A45" s="40"/>
      <c r="B45" s="40"/>
      <c r="C45" s="40"/>
      <c r="D45" s="40" t="s">
        <v>48</v>
      </c>
      <c r="E45" s="13">
        <v>30</v>
      </c>
      <c r="F45" s="33"/>
      <c r="G45" s="32" t="s">
        <v>83</v>
      </c>
      <c r="H45" s="34">
        <v>4214</v>
      </c>
      <c r="I45" s="35"/>
      <c r="J45" s="32" t="s">
        <v>104</v>
      </c>
      <c r="K45" s="34">
        <v>1450</v>
      </c>
      <c r="L45" s="35"/>
      <c r="M45" s="32" t="s">
        <v>78</v>
      </c>
      <c r="N45" s="34">
        <v>1011</v>
      </c>
      <c r="O45" s="35"/>
      <c r="P45" s="32" t="s">
        <v>80</v>
      </c>
      <c r="Q45" s="34">
        <v>378</v>
      </c>
      <c r="R45" s="35"/>
      <c r="S45" s="32" t="s">
        <v>99</v>
      </c>
      <c r="T45" s="34">
        <v>345</v>
      </c>
      <c r="U45" s="35"/>
      <c r="V45" s="32" t="s">
        <v>84</v>
      </c>
      <c r="W45" s="34">
        <v>281</v>
      </c>
      <c r="X45" s="35"/>
      <c r="Y45" s="32" t="s">
        <v>85</v>
      </c>
      <c r="Z45" s="34">
        <v>227.8</v>
      </c>
    </row>
    <row r="46" spans="1:26" s="8" customFormat="1" ht="12" customHeight="1" x14ac:dyDescent="0.15">
      <c r="A46" s="40"/>
      <c r="B46" s="40"/>
      <c r="C46" s="40"/>
      <c r="D46" s="40" t="s">
        <v>49</v>
      </c>
      <c r="E46" s="13">
        <v>31</v>
      </c>
      <c r="F46" s="33"/>
      <c r="G46" s="32" t="s">
        <v>78</v>
      </c>
      <c r="H46" s="34">
        <v>1242</v>
      </c>
      <c r="I46" s="35"/>
      <c r="J46" s="32" t="s">
        <v>81</v>
      </c>
      <c r="K46" s="34">
        <v>575</v>
      </c>
      <c r="L46" s="35"/>
      <c r="M46" s="32" t="s">
        <v>88</v>
      </c>
      <c r="N46" s="34">
        <v>523</v>
      </c>
      <c r="O46" s="35"/>
      <c r="P46" s="32" t="s">
        <v>120</v>
      </c>
      <c r="Q46" s="34">
        <v>279</v>
      </c>
      <c r="R46" s="35"/>
      <c r="S46" s="32" t="s">
        <v>85</v>
      </c>
      <c r="T46" s="34">
        <v>138.69999999999999</v>
      </c>
      <c r="U46" s="35"/>
      <c r="V46" s="32" t="s">
        <v>104</v>
      </c>
      <c r="W46" s="34">
        <v>121</v>
      </c>
      <c r="X46" s="35"/>
      <c r="Y46" s="32" t="s">
        <v>82</v>
      </c>
      <c r="Z46" s="34">
        <v>58</v>
      </c>
    </row>
    <row r="47" spans="1:26" s="8" customFormat="1" ht="12" customHeight="1" x14ac:dyDescent="0.15">
      <c r="A47" s="40"/>
      <c r="B47" s="40"/>
      <c r="C47" s="40"/>
      <c r="D47" s="40" t="s">
        <v>50</v>
      </c>
      <c r="E47" s="13">
        <v>32</v>
      </c>
      <c r="F47" s="33"/>
      <c r="G47" s="32" t="s">
        <v>78</v>
      </c>
      <c r="H47" s="34">
        <v>6979</v>
      </c>
      <c r="I47" s="35"/>
      <c r="J47" s="32" t="s">
        <v>82</v>
      </c>
      <c r="K47" s="34">
        <v>2549.9589999999998</v>
      </c>
      <c r="L47" s="35"/>
      <c r="M47" s="32" t="s">
        <v>81</v>
      </c>
      <c r="N47" s="34">
        <v>1989.6</v>
      </c>
      <c r="O47" s="35"/>
      <c r="P47" s="32" t="s">
        <v>80</v>
      </c>
      <c r="Q47" s="34">
        <v>1394.76</v>
      </c>
      <c r="R47" s="35"/>
      <c r="S47" s="32" t="s">
        <v>88</v>
      </c>
      <c r="T47" s="34">
        <v>1197</v>
      </c>
      <c r="U47" s="35"/>
      <c r="V47" s="32" t="s">
        <v>83</v>
      </c>
      <c r="W47" s="34">
        <v>902</v>
      </c>
      <c r="X47" s="35"/>
      <c r="Y47" s="32" t="s">
        <v>103</v>
      </c>
      <c r="Z47" s="34">
        <v>812</v>
      </c>
    </row>
    <row r="48" spans="1:26" s="8" customFormat="1" ht="12" customHeight="1" x14ac:dyDescent="0.15">
      <c r="A48" s="40"/>
      <c r="B48" s="40"/>
      <c r="C48" s="40"/>
      <c r="D48" s="40"/>
      <c r="E48" s="13"/>
      <c r="F48" s="33"/>
      <c r="G48" s="32"/>
      <c r="H48" s="34"/>
      <c r="I48" s="35"/>
      <c r="J48" s="32"/>
      <c r="K48" s="34"/>
      <c r="L48" s="35"/>
      <c r="M48" s="32"/>
      <c r="N48" s="34"/>
      <c r="O48" s="35"/>
      <c r="P48" s="32"/>
      <c r="Q48" s="34"/>
      <c r="R48" s="35"/>
      <c r="S48" s="32"/>
      <c r="T48" s="34"/>
      <c r="U48" s="35"/>
      <c r="V48" s="32"/>
      <c r="W48" s="34"/>
      <c r="X48" s="35"/>
      <c r="Y48" s="32"/>
      <c r="Z48" s="34"/>
    </row>
    <row r="49" spans="1:26" s="8" customFormat="1" ht="12" customHeight="1" x14ac:dyDescent="0.15">
      <c r="A49" s="40"/>
      <c r="B49" s="40"/>
      <c r="C49" s="64" t="s">
        <v>51</v>
      </c>
      <c r="D49" s="64"/>
      <c r="E49" s="13">
        <v>33</v>
      </c>
      <c r="F49" s="33"/>
      <c r="G49" s="32" t="s">
        <v>78</v>
      </c>
      <c r="H49" s="34">
        <v>7873.7780000000002</v>
      </c>
      <c r="I49" s="35"/>
      <c r="J49" s="32" t="s">
        <v>81</v>
      </c>
      <c r="K49" s="34">
        <v>1572</v>
      </c>
      <c r="L49" s="35"/>
      <c r="M49" s="32" t="s">
        <v>88</v>
      </c>
      <c r="N49" s="34">
        <v>744</v>
      </c>
      <c r="O49" s="35"/>
      <c r="P49" s="32" t="s">
        <v>100</v>
      </c>
      <c r="Q49" s="34">
        <v>595</v>
      </c>
      <c r="R49" s="35"/>
      <c r="S49" s="32" t="s">
        <v>121</v>
      </c>
      <c r="T49" s="34">
        <v>535</v>
      </c>
      <c r="U49" s="35"/>
      <c r="V49" s="32" t="s">
        <v>80</v>
      </c>
      <c r="W49" s="34">
        <v>403.38</v>
      </c>
      <c r="X49" s="35"/>
      <c r="Y49" s="32" t="s">
        <v>85</v>
      </c>
      <c r="Z49" s="34">
        <v>332.2</v>
      </c>
    </row>
    <row r="50" spans="1:26" s="8" customFormat="1" ht="12" customHeight="1" x14ac:dyDescent="0.15">
      <c r="A50" s="40"/>
      <c r="B50" s="40"/>
      <c r="C50" s="64" t="s">
        <v>52</v>
      </c>
      <c r="D50" s="64"/>
      <c r="E50" s="13">
        <v>34</v>
      </c>
      <c r="F50" s="33"/>
      <c r="G50" s="32" t="s">
        <v>78</v>
      </c>
      <c r="H50" s="34">
        <v>8370.8410000000003</v>
      </c>
      <c r="I50" s="35"/>
      <c r="J50" s="32" t="s">
        <v>80</v>
      </c>
      <c r="K50" s="34">
        <v>2849</v>
      </c>
      <c r="L50" s="35"/>
      <c r="M50" s="32" t="s">
        <v>81</v>
      </c>
      <c r="N50" s="34">
        <v>1786</v>
      </c>
      <c r="O50" s="35"/>
      <c r="P50" s="32" t="s">
        <v>85</v>
      </c>
      <c r="Q50" s="34">
        <v>1413.4</v>
      </c>
      <c r="R50" s="35"/>
      <c r="S50" s="32" t="s">
        <v>89</v>
      </c>
      <c r="T50" s="34">
        <v>1143</v>
      </c>
      <c r="U50" s="35"/>
      <c r="V50" s="32" t="s">
        <v>82</v>
      </c>
      <c r="W50" s="34">
        <v>1136.17</v>
      </c>
      <c r="X50" s="35"/>
      <c r="Y50" s="32" t="s">
        <v>83</v>
      </c>
      <c r="Z50" s="34">
        <v>907</v>
      </c>
    </row>
    <row r="51" spans="1:26" s="8" customFormat="1" ht="12" customHeight="1" x14ac:dyDescent="0.15">
      <c r="A51" s="40"/>
      <c r="B51" s="40"/>
      <c r="C51" s="64" t="s">
        <v>53</v>
      </c>
      <c r="D51" s="64"/>
      <c r="E51" s="13">
        <v>35</v>
      </c>
      <c r="F51" s="33"/>
      <c r="G51" s="32" t="s">
        <v>84</v>
      </c>
      <c r="H51" s="34">
        <v>1202</v>
      </c>
      <c r="I51" s="35"/>
      <c r="J51" s="32" t="s">
        <v>86</v>
      </c>
      <c r="K51" s="34">
        <v>714</v>
      </c>
      <c r="L51" s="35"/>
      <c r="M51" s="32" t="s">
        <v>78</v>
      </c>
      <c r="N51" s="34">
        <v>292</v>
      </c>
      <c r="O51" s="35"/>
      <c r="P51" s="32" t="s">
        <v>110</v>
      </c>
      <c r="Q51" s="34">
        <v>159</v>
      </c>
      <c r="R51" s="35"/>
      <c r="S51" s="32" t="s">
        <v>113</v>
      </c>
      <c r="T51" s="34">
        <v>57</v>
      </c>
      <c r="U51" s="35"/>
      <c r="V51" s="32" t="s">
        <v>80</v>
      </c>
      <c r="W51" s="34">
        <v>56</v>
      </c>
      <c r="X51" s="35"/>
      <c r="Y51" s="32" t="s">
        <v>118</v>
      </c>
      <c r="Z51" s="34">
        <v>15</v>
      </c>
    </row>
    <row r="52" spans="1:26" s="8" customFormat="1" ht="12" customHeight="1" x14ac:dyDescent="0.15">
      <c r="A52" s="40"/>
      <c r="B52" s="40"/>
      <c r="C52" s="64" t="s">
        <v>54</v>
      </c>
      <c r="D52" s="64"/>
      <c r="E52" s="13">
        <v>36</v>
      </c>
      <c r="F52" s="33"/>
      <c r="G52" s="32" t="s">
        <v>88</v>
      </c>
      <c r="H52" s="34">
        <v>3218</v>
      </c>
      <c r="I52" s="35"/>
      <c r="J52" s="32" t="s">
        <v>86</v>
      </c>
      <c r="K52" s="34">
        <v>2769</v>
      </c>
      <c r="L52" s="35"/>
      <c r="M52" s="32" t="s">
        <v>119</v>
      </c>
      <c r="N52" s="34">
        <v>2149</v>
      </c>
      <c r="O52" s="35"/>
      <c r="P52" s="32" t="s">
        <v>122</v>
      </c>
      <c r="Q52" s="34">
        <v>2133</v>
      </c>
      <c r="R52" s="35"/>
      <c r="S52" s="32" t="s">
        <v>82</v>
      </c>
      <c r="T52" s="34">
        <v>2054</v>
      </c>
      <c r="U52" s="35"/>
      <c r="V52" s="32" t="s">
        <v>80</v>
      </c>
      <c r="W52" s="34">
        <v>1596</v>
      </c>
      <c r="X52" s="35"/>
      <c r="Y52" s="32" t="s">
        <v>78</v>
      </c>
      <c r="Z52" s="34">
        <v>1410</v>
      </c>
    </row>
    <row r="53" spans="1:26" s="8" customFormat="1" ht="12" customHeight="1" x14ac:dyDescent="0.15">
      <c r="A53" s="40"/>
      <c r="B53" s="40"/>
      <c r="C53" s="64" t="s">
        <v>55</v>
      </c>
      <c r="D53" s="64"/>
      <c r="E53" s="13">
        <v>37</v>
      </c>
      <c r="F53" s="33"/>
      <c r="G53" s="32" t="s">
        <v>82</v>
      </c>
      <c r="H53" s="34">
        <v>5470</v>
      </c>
      <c r="I53" s="35"/>
      <c r="J53" s="32" t="s">
        <v>80</v>
      </c>
      <c r="K53" s="34">
        <v>2593</v>
      </c>
      <c r="L53" s="35"/>
      <c r="M53" s="32" t="s">
        <v>86</v>
      </c>
      <c r="N53" s="34">
        <v>2374</v>
      </c>
      <c r="O53" s="35"/>
      <c r="P53" s="32" t="s">
        <v>79</v>
      </c>
      <c r="Q53" s="34">
        <v>1836</v>
      </c>
      <c r="R53" s="35"/>
      <c r="S53" s="32" t="s">
        <v>78</v>
      </c>
      <c r="T53" s="34">
        <v>1827</v>
      </c>
      <c r="U53" s="35"/>
      <c r="V53" s="32" t="s">
        <v>120</v>
      </c>
      <c r="W53" s="34">
        <v>1599</v>
      </c>
      <c r="X53" s="35"/>
      <c r="Y53" s="32" t="s">
        <v>123</v>
      </c>
      <c r="Z53" s="34">
        <v>1500.24</v>
      </c>
    </row>
    <row r="54" spans="1:26" s="8" customFormat="1" ht="12" customHeight="1" x14ac:dyDescent="0.15">
      <c r="A54" s="40"/>
      <c r="B54" s="40"/>
      <c r="C54" s="40"/>
      <c r="D54" s="40"/>
      <c r="E54" s="13"/>
      <c r="F54" s="33"/>
      <c r="G54" s="32"/>
      <c r="H54" s="34"/>
      <c r="I54" s="35"/>
      <c r="J54" s="32"/>
      <c r="K54" s="34"/>
      <c r="L54" s="35"/>
      <c r="M54" s="32"/>
      <c r="N54" s="34"/>
      <c r="O54" s="35"/>
      <c r="P54" s="32"/>
      <c r="Q54" s="34"/>
      <c r="R54" s="35"/>
      <c r="S54" s="32"/>
      <c r="T54" s="34"/>
      <c r="U54" s="35"/>
      <c r="V54" s="32"/>
      <c r="W54" s="34"/>
      <c r="X54" s="35"/>
      <c r="Y54" s="32"/>
      <c r="Z54" s="34"/>
    </row>
    <row r="55" spans="1:26" s="8" customFormat="1" ht="12" customHeight="1" x14ac:dyDescent="0.15">
      <c r="A55" s="64" t="s">
        <v>56</v>
      </c>
      <c r="B55" s="64"/>
      <c r="C55" s="64"/>
      <c r="D55" s="64"/>
      <c r="E55" s="13">
        <v>38</v>
      </c>
      <c r="F55" s="33"/>
      <c r="G55" s="32" t="s">
        <v>102</v>
      </c>
      <c r="H55" s="34" t="s">
        <v>128</v>
      </c>
      <c r="I55" s="35"/>
      <c r="J55" s="32" t="s">
        <v>80</v>
      </c>
      <c r="K55" s="34">
        <v>6812.2979999999998</v>
      </c>
      <c r="L55" s="35"/>
      <c r="M55" s="32" t="s">
        <v>78</v>
      </c>
      <c r="N55" s="34">
        <v>6140.5069999999996</v>
      </c>
      <c r="O55" s="35"/>
      <c r="P55" s="32" t="s">
        <v>85</v>
      </c>
      <c r="Q55" s="34">
        <v>5341.1</v>
      </c>
      <c r="R55" s="35"/>
      <c r="S55" s="32" t="s">
        <v>104</v>
      </c>
      <c r="T55" s="34">
        <v>1900</v>
      </c>
      <c r="U55" s="35"/>
      <c r="V55" s="32" t="s">
        <v>92</v>
      </c>
      <c r="W55" s="34">
        <v>1773.8</v>
      </c>
      <c r="X55" s="35"/>
      <c r="Y55" s="32" t="s">
        <v>100</v>
      </c>
      <c r="Z55" s="34">
        <v>1641</v>
      </c>
    </row>
    <row r="56" spans="1:26" s="8" customFormat="1" ht="12" customHeight="1" x14ac:dyDescent="0.15">
      <c r="A56" s="40"/>
      <c r="B56" s="40"/>
      <c r="C56" s="64" t="s">
        <v>31</v>
      </c>
      <c r="D56" s="64"/>
      <c r="E56" s="13">
        <v>39</v>
      </c>
      <c r="F56" s="33"/>
      <c r="G56" s="32" t="s">
        <v>78</v>
      </c>
      <c r="H56" s="34">
        <v>853</v>
      </c>
      <c r="I56" s="35"/>
      <c r="J56" s="32" t="s">
        <v>98</v>
      </c>
      <c r="K56" s="34">
        <v>296</v>
      </c>
      <c r="L56" s="35"/>
      <c r="M56" s="32" t="s">
        <v>83</v>
      </c>
      <c r="N56" s="34">
        <v>204</v>
      </c>
      <c r="O56" s="35"/>
      <c r="P56" s="32" t="s">
        <v>89</v>
      </c>
      <c r="Q56" s="34">
        <v>170</v>
      </c>
      <c r="R56" s="35"/>
      <c r="S56" s="32" t="s">
        <v>84</v>
      </c>
      <c r="T56" s="34">
        <v>170</v>
      </c>
      <c r="U56" s="35"/>
      <c r="V56" s="32" t="s">
        <v>124</v>
      </c>
      <c r="W56" s="34">
        <v>144</v>
      </c>
      <c r="X56" s="35"/>
      <c r="Y56" s="32" t="s">
        <v>87</v>
      </c>
      <c r="Z56" s="34">
        <v>122.75</v>
      </c>
    </row>
    <row r="57" spans="1:26" s="8" customFormat="1" ht="12" customHeight="1" x14ac:dyDescent="0.15">
      <c r="A57" s="40"/>
      <c r="B57" s="40"/>
      <c r="C57" s="64" t="s">
        <v>32</v>
      </c>
      <c r="D57" s="64"/>
      <c r="E57" s="13">
        <v>40</v>
      </c>
      <c r="F57" s="33"/>
      <c r="G57" s="32" t="s">
        <v>83</v>
      </c>
      <c r="H57" s="34">
        <v>41</v>
      </c>
      <c r="I57" s="35"/>
      <c r="J57" s="32" t="s">
        <v>78</v>
      </c>
      <c r="K57" s="34">
        <v>41</v>
      </c>
      <c r="L57" s="35"/>
      <c r="M57" s="32" t="s">
        <v>124</v>
      </c>
      <c r="N57" s="34">
        <v>34</v>
      </c>
      <c r="O57" s="35"/>
      <c r="P57" s="32" t="s">
        <v>118</v>
      </c>
      <c r="Q57" s="34">
        <v>26</v>
      </c>
      <c r="R57" s="35"/>
      <c r="S57" s="32" t="s">
        <v>117</v>
      </c>
      <c r="T57" s="34">
        <v>11</v>
      </c>
      <c r="U57" s="35"/>
      <c r="V57" s="32" t="s">
        <v>84</v>
      </c>
      <c r="W57" s="34">
        <v>10</v>
      </c>
      <c r="X57" s="35"/>
      <c r="Y57" s="32" t="s">
        <v>88</v>
      </c>
      <c r="Z57" s="34">
        <v>9</v>
      </c>
    </row>
    <row r="58" spans="1:26" s="8" customFormat="1" ht="12" customHeight="1" x14ac:dyDescent="0.15">
      <c r="A58" s="40"/>
      <c r="B58" s="40"/>
      <c r="C58" s="64" t="s">
        <v>57</v>
      </c>
      <c r="D58" s="64"/>
      <c r="E58" s="13">
        <v>41</v>
      </c>
      <c r="F58" s="33"/>
      <c r="G58" s="32" t="s">
        <v>102</v>
      </c>
      <c r="H58" s="34" t="s">
        <v>128</v>
      </c>
      <c r="I58" s="35"/>
      <c r="J58" s="32" t="s">
        <v>80</v>
      </c>
      <c r="K58" s="34">
        <v>4922.38</v>
      </c>
      <c r="L58" s="35"/>
      <c r="M58" s="32" t="s">
        <v>123</v>
      </c>
      <c r="N58" s="34">
        <v>894.9</v>
      </c>
      <c r="O58" s="35"/>
      <c r="P58" s="32" t="s">
        <v>100</v>
      </c>
      <c r="Q58" s="34">
        <v>805</v>
      </c>
      <c r="R58" s="35"/>
      <c r="S58" s="32" t="s">
        <v>78</v>
      </c>
      <c r="T58" s="34">
        <v>561.70699999999999</v>
      </c>
      <c r="U58" s="35"/>
      <c r="V58" s="32" t="s">
        <v>86</v>
      </c>
      <c r="W58" s="34">
        <v>433</v>
      </c>
      <c r="X58" s="35"/>
      <c r="Y58" s="32" t="s">
        <v>84</v>
      </c>
      <c r="Z58" s="34">
        <v>206</v>
      </c>
    </row>
    <row r="59" spans="1:26" s="8" customFormat="1" ht="12" customHeight="1" x14ac:dyDescent="0.15">
      <c r="A59" s="40"/>
      <c r="B59" s="40"/>
      <c r="C59" s="64" t="s">
        <v>58</v>
      </c>
      <c r="D59" s="64"/>
      <c r="E59" s="13">
        <v>42</v>
      </c>
      <c r="F59" s="33"/>
      <c r="G59" s="32" t="s">
        <v>102</v>
      </c>
      <c r="H59" s="34" t="s">
        <v>128</v>
      </c>
      <c r="I59" s="35"/>
      <c r="J59" s="32" t="s">
        <v>78</v>
      </c>
      <c r="K59" s="34">
        <v>1156.8</v>
      </c>
      <c r="L59" s="35"/>
      <c r="M59" s="32" t="s">
        <v>92</v>
      </c>
      <c r="N59" s="34">
        <v>411</v>
      </c>
      <c r="O59" s="35"/>
      <c r="P59" s="32" t="s">
        <v>97</v>
      </c>
      <c r="Q59" s="34">
        <v>339</v>
      </c>
      <c r="R59" s="35"/>
      <c r="S59" s="32" t="s">
        <v>118</v>
      </c>
      <c r="T59" s="34">
        <v>278</v>
      </c>
      <c r="U59" s="35"/>
      <c r="V59" s="32" t="s">
        <v>100</v>
      </c>
      <c r="W59" s="34">
        <v>229</v>
      </c>
      <c r="X59" s="35"/>
      <c r="Y59" s="32" t="s">
        <v>83</v>
      </c>
      <c r="Z59" s="34">
        <v>153</v>
      </c>
    </row>
    <row r="60" spans="1:26" s="8" customFormat="1" ht="12" customHeight="1" x14ac:dyDescent="0.15">
      <c r="A60" s="40"/>
      <c r="B60" s="40"/>
      <c r="C60" s="40"/>
      <c r="D60" s="40"/>
      <c r="E60" s="13"/>
      <c r="F60" s="33"/>
      <c r="G60" s="32"/>
      <c r="H60" s="34"/>
      <c r="I60" s="35"/>
      <c r="J60" s="32"/>
      <c r="K60" s="34"/>
      <c r="L60" s="35"/>
      <c r="M60" s="32"/>
      <c r="N60" s="34"/>
      <c r="O60" s="35"/>
      <c r="P60" s="32"/>
      <c r="Q60" s="34"/>
      <c r="R60" s="35"/>
      <c r="S60" s="32"/>
      <c r="T60" s="34"/>
      <c r="U60" s="35"/>
      <c r="V60" s="32"/>
      <c r="W60" s="34"/>
      <c r="X60" s="35"/>
      <c r="Y60" s="32"/>
      <c r="Z60" s="34"/>
    </row>
    <row r="61" spans="1:26" s="8" customFormat="1" ht="12" customHeight="1" x14ac:dyDescent="0.15">
      <c r="A61" s="40"/>
      <c r="B61" s="40"/>
      <c r="C61" s="64" t="s">
        <v>59</v>
      </c>
      <c r="D61" s="64"/>
      <c r="E61" s="13">
        <v>43</v>
      </c>
      <c r="F61" s="33"/>
      <c r="G61" s="32" t="s">
        <v>105</v>
      </c>
      <c r="H61" s="34">
        <v>688</v>
      </c>
      <c r="I61" s="35"/>
      <c r="J61" s="32" t="s">
        <v>78</v>
      </c>
      <c r="K61" s="34">
        <v>652</v>
      </c>
      <c r="L61" s="35"/>
      <c r="M61" s="32" t="s">
        <v>100</v>
      </c>
      <c r="N61" s="34">
        <v>563</v>
      </c>
      <c r="O61" s="35"/>
      <c r="P61" s="32" t="s">
        <v>89</v>
      </c>
      <c r="Q61" s="34">
        <v>363</v>
      </c>
      <c r="R61" s="35"/>
      <c r="S61" s="32" t="s">
        <v>104</v>
      </c>
      <c r="T61" s="34">
        <v>289</v>
      </c>
      <c r="U61" s="35"/>
      <c r="V61" s="32" t="s">
        <v>118</v>
      </c>
      <c r="W61" s="34">
        <v>165</v>
      </c>
      <c r="X61" s="35"/>
      <c r="Y61" s="32" t="s">
        <v>120</v>
      </c>
      <c r="Z61" s="34">
        <v>91</v>
      </c>
    </row>
    <row r="62" spans="1:26" s="8" customFormat="1" ht="12" customHeight="1" x14ac:dyDescent="0.15">
      <c r="A62" s="40"/>
      <c r="B62" s="40"/>
      <c r="C62" s="64" t="s">
        <v>60</v>
      </c>
      <c r="D62" s="64"/>
      <c r="E62" s="13">
        <v>44</v>
      </c>
      <c r="F62" s="33"/>
      <c r="G62" s="32" t="s">
        <v>85</v>
      </c>
      <c r="H62" s="34">
        <v>5069.8999999999996</v>
      </c>
      <c r="I62" s="35"/>
      <c r="J62" s="32" t="s">
        <v>78</v>
      </c>
      <c r="K62" s="34">
        <v>2876</v>
      </c>
      <c r="L62" s="35"/>
      <c r="M62" s="32" t="s">
        <v>80</v>
      </c>
      <c r="N62" s="34">
        <v>1694.9179999999999</v>
      </c>
      <c r="O62" s="35"/>
      <c r="P62" s="32" t="s">
        <v>104</v>
      </c>
      <c r="Q62" s="34">
        <v>1486</v>
      </c>
      <c r="R62" s="35"/>
      <c r="S62" s="32" t="s">
        <v>92</v>
      </c>
      <c r="T62" s="34">
        <v>1287.8</v>
      </c>
      <c r="U62" s="35"/>
      <c r="V62" s="32" t="s">
        <v>97</v>
      </c>
      <c r="W62" s="34">
        <v>1162</v>
      </c>
      <c r="X62" s="35"/>
      <c r="Y62" s="32" t="s">
        <v>83</v>
      </c>
      <c r="Z62" s="34">
        <v>1123</v>
      </c>
    </row>
    <row r="63" spans="1:26" s="8" customFormat="1" ht="12" customHeight="1" x14ac:dyDescent="0.15">
      <c r="A63" s="40"/>
      <c r="B63" s="40"/>
      <c r="C63" s="40"/>
      <c r="D63" s="40"/>
      <c r="E63" s="13"/>
      <c r="F63" s="33"/>
      <c r="G63" s="32"/>
      <c r="H63" s="34"/>
      <c r="I63" s="35"/>
      <c r="J63" s="32"/>
      <c r="K63" s="34"/>
      <c r="L63" s="35"/>
      <c r="M63" s="32"/>
      <c r="N63" s="34"/>
      <c r="O63" s="35"/>
      <c r="P63" s="32"/>
      <c r="Q63" s="34"/>
      <c r="R63" s="35"/>
      <c r="S63" s="32"/>
      <c r="T63" s="34"/>
      <c r="U63" s="35"/>
      <c r="V63" s="32"/>
      <c r="W63" s="34"/>
      <c r="X63" s="35"/>
      <c r="Y63" s="32"/>
      <c r="Z63" s="34"/>
    </row>
    <row r="64" spans="1:26" s="8" customFormat="1" ht="12" customHeight="1" x14ac:dyDescent="0.15">
      <c r="A64" s="64" t="s">
        <v>61</v>
      </c>
      <c r="B64" s="64"/>
      <c r="C64" s="64"/>
      <c r="D64" s="64"/>
      <c r="E64" s="13">
        <v>45</v>
      </c>
      <c r="F64" s="33"/>
      <c r="G64" s="32" t="s">
        <v>78</v>
      </c>
      <c r="H64" s="34">
        <v>13055.589</v>
      </c>
      <c r="I64" s="35"/>
      <c r="J64" s="32" t="s">
        <v>79</v>
      </c>
      <c r="K64" s="34">
        <v>11436</v>
      </c>
      <c r="L64" s="35"/>
      <c r="M64" s="32" t="s">
        <v>82</v>
      </c>
      <c r="N64" s="34">
        <v>4837.7719999999999</v>
      </c>
      <c r="O64" s="35"/>
      <c r="P64" s="32" t="s">
        <v>99</v>
      </c>
      <c r="Q64" s="34">
        <v>4386</v>
      </c>
      <c r="R64" s="35"/>
      <c r="S64" s="32" t="s">
        <v>119</v>
      </c>
      <c r="T64" s="34">
        <v>3193.4279999999999</v>
      </c>
      <c r="U64" s="35"/>
      <c r="V64" s="32" t="s">
        <v>102</v>
      </c>
      <c r="W64" s="34" t="s">
        <v>128</v>
      </c>
      <c r="X64" s="35"/>
      <c r="Y64" s="32" t="s">
        <v>111</v>
      </c>
      <c r="Z64" s="34">
        <v>2772</v>
      </c>
    </row>
    <row r="65" spans="1:26" s="8" customFormat="1" ht="12" customHeight="1" x14ac:dyDescent="0.15">
      <c r="E65" s="13"/>
      <c r="F65" s="33"/>
      <c r="G65" s="32"/>
      <c r="H65" s="36"/>
      <c r="I65" s="35"/>
      <c r="J65" s="32"/>
      <c r="K65" s="36"/>
      <c r="L65" s="35"/>
      <c r="M65" s="32"/>
      <c r="N65" s="36"/>
      <c r="O65" s="35"/>
      <c r="Q65" s="36"/>
      <c r="R65" s="35"/>
      <c r="T65" s="36"/>
      <c r="U65" s="35"/>
      <c r="W65" s="36"/>
      <c r="X65" s="35"/>
      <c r="Y65" s="32"/>
      <c r="Z65" s="36"/>
    </row>
    <row r="66" spans="1:26" s="8" customFormat="1" ht="4.5" customHeight="1" x14ac:dyDescent="0.15">
      <c r="A66" s="21"/>
      <c r="B66" s="21"/>
      <c r="C66" s="21"/>
      <c r="D66" s="21"/>
      <c r="E66" s="22" t="s">
        <v>76</v>
      </c>
      <c r="F66" s="21"/>
      <c r="G66" s="37"/>
      <c r="H66" s="21"/>
      <c r="I66" s="21"/>
      <c r="J66" s="21"/>
      <c r="K66" s="21"/>
      <c r="L66" s="21"/>
      <c r="M66" s="21"/>
      <c r="N66" s="21"/>
      <c r="O66" s="21"/>
      <c r="P66" s="21"/>
      <c r="Q66" s="21"/>
      <c r="R66" s="21"/>
      <c r="S66" s="21"/>
      <c r="T66" s="21"/>
      <c r="U66" s="21"/>
      <c r="V66" s="21"/>
      <c r="W66" s="21"/>
      <c r="X66" s="21"/>
      <c r="Y66" s="21"/>
      <c r="Z66" s="21"/>
    </row>
    <row r="67" spans="1:26" s="8" customFormat="1" ht="4.5" customHeight="1" x14ac:dyDescent="0.15">
      <c r="A67" s="26"/>
      <c r="B67" s="26"/>
      <c r="C67" s="26"/>
      <c r="D67" s="26"/>
      <c r="E67" s="26"/>
      <c r="F67" s="26"/>
      <c r="G67" s="26"/>
      <c r="H67" s="26"/>
      <c r="I67" s="26"/>
      <c r="J67" s="26"/>
      <c r="K67" s="26"/>
      <c r="L67" s="26"/>
      <c r="M67" s="26"/>
      <c r="N67" s="26"/>
      <c r="O67" s="26"/>
    </row>
    <row r="68" spans="1:26" s="39" customFormat="1" ht="12" customHeight="1" x14ac:dyDescent="0.15">
      <c r="A68" s="38" t="s">
        <v>125</v>
      </c>
    </row>
    <row r="69" spans="1:26" s="39" customFormat="1" ht="12" customHeight="1" x14ac:dyDescent="0.15">
      <c r="A69" s="39" t="s">
        <v>77</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R6:S7"/>
    <mergeCell ref="T6:T7"/>
    <mergeCell ref="F6:G7"/>
    <mergeCell ref="H6:H7"/>
    <mergeCell ref="I6:J7"/>
    <mergeCell ref="K6:K7"/>
    <mergeCell ref="L6:M7"/>
    <mergeCell ref="N6:N7"/>
    <mergeCell ref="U6:V7"/>
    <mergeCell ref="W6:W7"/>
    <mergeCell ref="X6:Y7"/>
    <mergeCell ref="Z6:Z7"/>
    <mergeCell ref="R5:T5"/>
    <mergeCell ref="U5:W5"/>
    <mergeCell ref="X5:Z5"/>
    <mergeCell ref="O5:Q5"/>
    <mergeCell ref="O6:P7"/>
    <mergeCell ref="Q6:Q7"/>
    <mergeCell ref="A3:K3"/>
    <mergeCell ref="A5:E7"/>
    <mergeCell ref="F5:H5"/>
    <mergeCell ref="I5:K5"/>
    <mergeCell ref="L5:N5"/>
  </mergeCells>
  <phoneticPr fontId="3"/>
  <printOptions horizontalCentered="1" verticalCentered="1"/>
  <pageMargins left="0.19685039370078741" right="0.19685039370078741" top="0" bottom="0.39370078740157483" header="0" footer="0.23622047244094491"/>
  <pageSetup paperSize="9" scale="87"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2020-07-27T02:19:48Z</dcterms:created>
  <dcterms:modified xsi:type="dcterms:W3CDTF">2020-07-27T05:07:25Z</dcterms:modified>
</cp:coreProperties>
</file>